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xml" ContentType="application/vnd.openxmlformats-officedocument.drawing+xml"/>
  <Override PartName="/xl/tables/table3.xml" ContentType="application/vnd.openxmlformats-officedocument.spreadsheetml.tab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6.xml" ContentType="application/vnd.openxmlformats-officedocument.drawing+xml"/>
  <Override PartName="/xl/tables/table4.xml" ContentType="application/vnd.openxmlformats-officedocument.spreadsheetml.tab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7.xml" ContentType="application/vnd.openxmlformats-officedocument.drawing+xml"/>
  <Override PartName="/xl/tables/table5.xml" ContentType="application/vnd.openxmlformats-officedocument.spreadsheetml.tab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8.xml" ContentType="application/vnd.openxmlformats-officedocument.drawing+xml"/>
  <Override PartName="/xl/tables/table6.xml" ContentType="application/vnd.openxmlformats-officedocument.spreadsheetml.tab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9.xml" ContentType="application/vnd.openxmlformats-officedocument.drawing+xml"/>
  <Override PartName="/xl/tables/table7.xml" ContentType="application/vnd.openxmlformats-officedocument.spreadsheetml.tab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0.xml" ContentType="application/vnd.openxmlformats-officedocument.drawing+xml"/>
  <Override PartName="/xl/tables/table8.xml" ContentType="application/vnd.openxmlformats-officedocument.spreadsheetml.tab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11.xml" ContentType="application/vnd.openxmlformats-officedocument.drawing+xml"/>
  <Override PartName="/xl/tables/table9.xml" ContentType="application/vnd.openxmlformats-officedocument.spreadsheetml.tab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2.xml" ContentType="application/vnd.openxmlformats-officedocument.drawing+xml"/>
  <Override PartName="/xl/tables/table10.xml" ContentType="application/vnd.openxmlformats-officedocument.spreadsheetml.tab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13.xml" ContentType="application/vnd.openxmlformats-officedocument.drawing+xml"/>
  <Override PartName="/xl/tables/table11.xml" ContentType="application/vnd.openxmlformats-officedocument.spreadsheetml.tab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14.xml" ContentType="application/vnd.openxmlformats-officedocument.drawing+xml"/>
  <Override PartName="/xl/tables/table12.xml" ContentType="application/vnd.openxmlformats-officedocument.spreadsheetml.tab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15.xml" ContentType="application/vnd.openxmlformats-officedocument.drawing+xml"/>
  <Override PartName="/xl/tables/table13.xml" ContentType="application/vnd.openxmlformats-officedocument.spreadsheetml.tab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16.xml" ContentType="application/vnd.openxmlformats-officedocument.drawing+xml"/>
  <Override PartName="/xl/tables/table14.xml" ContentType="application/vnd.openxmlformats-officedocument.spreadsheetml.tab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17.xml" ContentType="application/vnd.openxmlformats-officedocument.drawing+xml"/>
  <Override PartName="/xl/tables/table15.xml" ContentType="application/vnd.openxmlformats-officedocument.spreadsheetml.tab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18.xml" ContentType="application/vnd.openxmlformats-officedocument.drawing+xml"/>
  <Override PartName="/xl/tables/table16.xml" ContentType="application/vnd.openxmlformats-officedocument.spreadsheetml.tab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19.xml" ContentType="application/vnd.openxmlformats-officedocument.drawing+xml"/>
  <Override PartName="/xl/tables/table17.xml" ContentType="application/vnd.openxmlformats-officedocument.spreadsheetml.tab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20.xml" ContentType="application/vnd.openxmlformats-officedocument.drawing+xml"/>
  <Override PartName="/xl/tables/table18.xml" ContentType="application/vnd.openxmlformats-officedocument.spreadsheetml.tab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21.xml" ContentType="application/vnd.openxmlformats-officedocument.drawing+xml"/>
  <Override PartName="/xl/tables/table19.xml" ContentType="application/vnd.openxmlformats-officedocument.spreadsheetml.tab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2.xml" ContentType="application/vnd.openxmlformats-officedocument.drawing+xml"/>
  <Override PartName="/xl/tables/table20.xml" ContentType="application/vnd.openxmlformats-officedocument.spreadsheetml.tab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23.xml" ContentType="application/vnd.openxmlformats-officedocument.drawing+xml"/>
  <Override PartName="/xl/tables/table21.xml" ContentType="application/vnd.openxmlformats-officedocument.spreadsheetml.tab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5_Rådgivning\2 Byråutvikling\Omstillingspakke\"/>
    </mc:Choice>
  </mc:AlternateContent>
  <bookViews>
    <workbookView xWindow="930" yWindow="0" windowWidth="37470" windowHeight="19710" tabRatio="652" activeTab="1"/>
  </bookViews>
  <sheets>
    <sheet name="Dashbord" sheetId="3" r:id="rId1"/>
    <sheet name="Grafikk" sheetId="4" r:id="rId2"/>
    <sheet name="Innstillinger målepunkter" sheetId="1" r:id="rId3"/>
    <sheet name="1" sheetId="2" r:id="rId4"/>
    <sheet name="2" sheetId="6" r:id="rId5"/>
    <sheet name="3" sheetId="8" r:id="rId6"/>
    <sheet name="4" sheetId="9" r:id="rId7"/>
    <sheet name="5" sheetId="10" r:id="rId8"/>
    <sheet name="6" sheetId="11" r:id="rId9"/>
    <sheet name="7" sheetId="12" r:id="rId10"/>
    <sheet name="8" sheetId="13" r:id="rId11"/>
    <sheet name="9" sheetId="14" r:id="rId12"/>
    <sheet name="10" sheetId="15" r:id="rId13"/>
    <sheet name="11" sheetId="16" r:id="rId14"/>
    <sheet name="12" sheetId="17" r:id="rId15"/>
    <sheet name="13" sheetId="18" r:id="rId16"/>
    <sheet name="14" sheetId="19" r:id="rId17"/>
    <sheet name="15" sheetId="20" r:id="rId18"/>
    <sheet name="16" sheetId="21" r:id="rId19"/>
    <sheet name="17" sheetId="22" r:id="rId20"/>
    <sheet name="18" sheetId="23" r:id="rId21"/>
    <sheet name="19" sheetId="24" r:id="rId22"/>
    <sheet name="20" sheetId="25" r:id="rId23"/>
    <sheet name="Ark4" sheetId="7" state="hidden" r:id="rId2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3" l="1"/>
  <c r="C25" i="3"/>
  <c r="C24" i="3"/>
  <c r="C23" i="3"/>
  <c r="C22" i="3"/>
  <c r="C21" i="3"/>
  <c r="C20" i="3"/>
  <c r="C19" i="3"/>
  <c r="C18" i="3"/>
  <c r="C17" i="3"/>
  <c r="C16" i="3"/>
  <c r="C15" i="3"/>
  <c r="C14" i="3"/>
  <c r="C13" i="3"/>
  <c r="C12" i="3"/>
  <c r="B21" i="25"/>
  <c r="B20" i="25"/>
  <c r="B19" i="25"/>
  <c r="B18" i="25"/>
  <c r="B17" i="25"/>
  <c r="B16" i="25"/>
  <c r="B15" i="25"/>
  <c r="B14" i="25"/>
  <c r="C6" i="25"/>
  <c r="B21" i="24"/>
  <c r="B20" i="24"/>
  <c r="B19" i="24"/>
  <c r="B18" i="24"/>
  <c r="B17" i="24"/>
  <c r="B16" i="24"/>
  <c r="B15" i="24"/>
  <c r="B14" i="24"/>
  <c r="C6" i="24"/>
  <c r="B21" i="23"/>
  <c r="B20" i="23"/>
  <c r="B19" i="23"/>
  <c r="B18" i="23"/>
  <c r="B17" i="23"/>
  <c r="B16" i="23"/>
  <c r="B15" i="23"/>
  <c r="B14" i="23"/>
  <c r="C6" i="23"/>
  <c r="B21" i="22"/>
  <c r="B20" i="22"/>
  <c r="B19" i="22"/>
  <c r="B18" i="22"/>
  <c r="B17" i="22"/>
  <c r="B16" i="22"/>
  <c r="B15" i="22"/>
  <c r="B14" i="22"/>
  <c r="C6" i="22"/>
  <c r="B21" i="21"/>
  <c r="B20" i="21"/>
  <c r="B19" i="21"/>
  <c r="B18" i="21"/>
  <c r="B17" i="21"/>
  <c r="B16" i="21"/>
  <c r="B15" i="21"/>
  <c r="B14" i="21"/>
  <c r="C6" i="21"/>
  <c r="B21" i="20"/>
  <c r="B20" i="20"/>
  <c r="B19" i="20"/>
  <c r="B18" i="20"/>
  <c r="B17" i="20"/>
  <c r="B16" i="20"/>
  <c r="B15" i="20"/>
  <c r="B14" i="20"/>
  <c r="C6" i="20"/>
  <c r="B21" i="19"/>
  <c r="B20" i="19"/>
  <c r="B19" i="19"/>
  <c r="B18" i="19"/>
  <c r="B17" i="19"/>
  <c r="B16" i="19"/>
  <c r="B15" i="19"/>
  <c r="B14" i="19"/>
  <c r="C6" i="19"/>
  <c r="B21" i="18"/>
  <c r="B20" i="18"/>
  <c r="B19" i="18"/>
  <c r="B18" i="18"/>
  <c r="B17" i="18"/>
  <c r="B16" i="18"/>
  <c r="B15" i="18"/>
  <c r="B14" i="18"/>
  <c r="C6" i="18"/>
  <c r="B21" i="17"/>
  <c r="B20" i="17"/>
  <c r="B19" i="17"/>
  <c r="B18" i="17"/>
  <c r="B17" i="17"/>
  <c r="B16" i="17"/>
  <c r="B15" i="17"/>
  <c r="B14" i="17"/>
  <c r="C6" i="17"/>
  <c r="B21" i="16"/>
  <c r="B20" i="16"/>
  <c r="B19" i="16"/>
  <c r="B18" i="16"/>
  <c r="B17" i="16"/>
  <c r="B16" i="16"/>
  <c r="B15" i="16"/>
  <c r="B14" i="16"/>
  <c r="C6" i="16"/>
  <c r="B21" i="15"/>
  <c r="B20" i="15"/>
  <c r="B19" i="15"/>
  <c r="B18" i="15"/>
  <c r="B17" i="15"/>
  <c r="B16" i="15"/>
  <c r="B15" i="15"/>
  <c r="B14" i="15"/>
  <c r="C6" i="15"/>
  <c r="B21" i="14"/>
  <c r="B20" i="14"/>
  <c r="B19" i="14"/>
  <c r="B18" i="14"/>
  <c r="B17" i="14"/>
  <c r="B16" i="14"/>
  <c r="B15" i="14"/>
  <c r="B14" i="14"/>
  <c r="C6" i="14"/>
  <c r="B21" i="13"/>
  <c r="B20" i="13"/>
  <c r="B19" i="13"/>
  <c r="B18" i="13"/>
  <c r="B17" i="13"/>
  <c r="B16" i="13"/>
  <c r="B15" i="13"/>
  <c r="B14" i="13"/>
  <c r="C6" i="13"/>
  <c r="B21" i="12"/>
  <c r="B20" i="12"/>
  <c r="B19" i="12"/>
  <c r="B18" i="12"/>
  <c r="B17" i="12"/>
  <c r="B16" i="12"/>
  <c r="B15" i="12"/>
  <c r="B14" i="12"/>
  <c r="C6" i="12"/>
  <c r="B21" i="11"/>
  <c r="B20" i="11"/>
  <c r="B19" i="11"/>
  <c r="B18" i="11"/>
  <c r="B17" i="11"/>
  <c r="B16" i="11"/>
  <c r="B15" i="11"/>
  <c r="B14" i="11"/>
  <c r="C6" i="11"/>
  <c r="C11" i="3"/>
  <c r="B21" i="10"/>
  <c r="B20" i="10"/>
  <c r="B19" i="10"/>
  <c r="B18" i="10"/>
  <c r="B17" i="10"/>
  <c r="B16" i="10"/>
  <c r="B15" i="10"/>
  <c r="B14" i="10"/>
  <c r="C6" i="10"/>
  <c r="C10" i="3"/>
  <c r="B21" i="9"/>
  <c r="B20" i="9"/>
  <c r="B19" i="9"/>
  <c r="B18" i="9"/>
  <c r="B17" i="9"/>
  <c r="B16" i="9"/>
  <c r="B15" i="9"/>
  <c r="B14" i="9"/>
  <c r="C6" i="9"/>
  <c r="C9" i="3" l="1"/>
  <c r="B21" i="8"/>
  <c r="B20" i="8"/>
  <c r="B19" i="8"/>
  <c r="B18" i="8"/>
  <c r="B17" i="8"/>
  <c r="D16" i="8"/>
  <c r="H9" i="3" s="1"/>
  <c r="B16" i="8"/>
  <c r="D15" i="8"/>
  <c r="G9" i="3" s="1"/>
  <c r="B15" i="8"/>
  <c r="D14" i="8"/>
  <c r="B14" i="8"/>
  <c r="C6" i="8"/>
  <c r="C6" i="6"/>
  <c r="B14" i="6"/>
  <c r="D14" i="6"/>
  <c r="B15" i="6"/>
  <c r="D15" i="6"/>
  <c r="G8" i="3" s="1"/>
  <c r="B16" i="6"/>
  <c r="D16" i="6"/>
  <c r="B17" i="6"/>
  <c r="B18" i="6"/>
  <c r="B19" i="6"/>
  <c r="B20" i="6"/>
  <c r="B21" i="6"/>
  <c r="C8" i="3"/>
  <c r="C7" i="3"/>
  <c r="M6" i="3"/>
  <c r="L6" i="3"/>
  <c r="K6" i="3"/>
  <c r="J6" i="3"/>
  <c r="I6" i="3"/>
  <c r="H6" i="3"/>
  <c r="G6" i="3"/>
  <c r="F6" i="3"/>
  <c r="D14" i="2"/>
  <c r="D15" i="2"/>
  <c r="D16" i="2"/>
  <c r="D17" i="2"/>
  <c r="C6" i="2"/>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 i="1"/>
  <c r="E7" i="1"/>
  <c r="E8" i="1"/>
  <c r="E9" i="1"/>
  <c r="E10" i="1"/>
  <c r="E5" i="1"/>
  <c r="I7" i="3" l="1"/>
  <c r="G7" i="3"/>
  <c r="H7" i="3"/>
  <c r="F8" i="3"/>
  <c r="F9" i="3"/>
  <c r="H8" i="3"/>
  <c r="F7" i="3"/>
  <c r="B21" i="2"/>
  <c r="C12" i="7" s="1"/>
  <c r="B20" i="2"/>
  <c r="C11" i="7" s="1"/>
  <c r="B19" i="2"/>
  <c r="C10" i="7" s="1"/>
  <c r="B18" i="2"/>
  <c r="C9" i="7" s="1"/>
  <c r="B17" i="2"/>
  <c r="C8" i="7" s="1"/>
  <c r="B16" i="2"/>
  <c r="C7" i="7" s="1"/>
  <c r="B15" i="2"/>
  <c r="C6" i="7" s="1"/>
  <c r="D62" i="1"/>
  <c r="D63" i="1"/>
  <c r="D64" i="1"/>
  <c r="D65" i="1"/>
  <c r="D66" i="1"/>
  <c r="D54" i="1"/>
  <c r="D55" i="1"/>
  <c r="D56" i="1"/>
  <c r="D57" i="1"/>
  <c r="D58" i="1"/>
  <c r="D46" i="1"/>
  <c r="D47" i="1"/>
  <c r="D48" i="1"/>
  <c r="D49" i="1"/>
  <c r="D50" i="1"/>
  <c r="D38" i="1"/>
  <c r="D39" i="1"/>
  <c r="D40" i="1"/>
  <c r="D41" i="1"/>
  <c r="D42" i="1"/>
  <c r="D30" i="1"/>
  <c r="D31" i="1"/>
  <c r="D32" i="1"/>
  <c r="D33" i="1"/>
  <c r="D34" i="1"/>
  <c r="D22" i="1"/>
  <c r="D23" i="1"/>
  <c r="D24" i="1"/>
  <c r="D25" i="1"/>
  <c r="D26" i="1"/>
  <c r="D14" i="1"/>
  <c r="D15" i="1"/>
  <c r="D16" i="1"/>
  <c r="D17" i="1"/>
  <c r="D18" i="1"/>
  <c r="D61" i="1"/>
  <c r="D53" i="1"/>
  <c r="D45" i="1"/>
  <c r="D37" i="1"/>
  <c r="D29" i="1"/>
  <c r="D21" i="1"/>
  <c r="D13" i="1"/>
  <c r="D5" i="1"/>
  <c r="D17" i="8" l="1"/>
  <c r="I9" i="3" s="1"/>
  <c r="D17" i="6"/>
  <c r="I8" i="3" s="1"/>
  <c r="D20" i="25"/>
  <c r="L26" i="3" s="1"/>
  <c r="D18" i="25"/>
  <c r="J26" i="3" s="1"/>
  <c r="D16" i="25"/>
  <c r="H26" i="3" s="1"/>
  <c r="D14" i="25"/>
  <c r="D21" i="23"/>
  <c r="M24" i="3" s="1"/>
  <c r="D19" i="23"/>
  <c r="K24" i="3" s="1"/>
  <c r="D17" i="23"/>
  <c r="I24" i="3" s="1"/>
  <c r="D15" i="23"/>
  <c r="G24" i="3" s="1"/>
  <c r="D20" i="21"/>
  <c r="L22" i="3" s="1"/>
  <c r="D18" i="21"/>
  <c r="J22" i="3" s="1"/>
  <c r="D16" i="21"/>
  <c r="H22" i="3" s="1"/>
  <c r="D14" i="21"/>
  <c r="D20" i="18"/>
  <c r="L19" i="3" s="1"/>
  <c r="D18" i="18"/>
  <c r="J19" i="3" s="1"/>
  <c r="D16" i="18"/>
  <c r="H19" i="3" s="1"/>
  <c r="D14" i="18"/>
  <c r="D21" i="16"/>
  <c r="M17" i="3" s="1"/>
  <c r="D19" i="16"/>
  <c r="K17" i="3" s="1"/>
  <c r="D17" i="16"/>
  <c r="I17" i="3" s="1"/>
  <c r="D15" i="16"/>
  <c r="G17" i="3" s="1"/>
  <c r="D20" i="14"/>
  <c r="L15" i="3" s="1"/>
  <c r="D18" i="14"/>
  <c r="J15" i="3" s="1"/>
  <c r="D16" i="14"/>
  <c r="H15" i="3" s="1"/>
  <c r="D14" i="14"/>
  <c r="D21" i="12"/>
  <c r="M13" i="3" s="1"/>
  <c r="D19" i="12"/>
  <c r="K13" i="3" s="1"/>
  <c r="D17" i="12"/>
  <c r="I13" i="3" s="1"/>
  <c r="D15" i="12"/>
  <c r="G13" i="3" s="1"/>
  <c r="D21" i="10"/>
  <c r="M11" i="3" s="1"/>
  <c r="D19" i="10"/>
  <c r="K11" i="3" s="1"/>
  <c r="D17" i="10"/>
  <c r="I11" i="3" s="1"/>
  <c r="D15" i="10"/>
  <c r="G11" i="3" s="1"/>
  <c r="D20" i="9"/>
  <c r="L10" i="3" s="1"/>
  <c r="D18" i="9"/>
  <c r="J10" i="3" s="1"/>
  <c r="D16" i="9"/>
  <c r="H10" i="3" s="1"/>
  <c r="D14" i="9"/>
  <c r="D17" i="24"/>
  <c r="I25" i="3" s="1"/>
  <c r="D20" i="22"/>
  <c r="L23" i="3" s="1"/>
  <c r="D20" i="24"/>
  <c r="L25" i="3" s="1"/>
  <c r="D18" i="24"/>
  <c r="J25" i="3" s="1"/>
  <c r="D16" i="24"/>
  <c r="H25" i="3" s="1"/>
  <c r="D14" i="24"/>
  <c r="D21" i="22"/>
  <c r="M23" i="3" s="1"/>
  <c r="D19" i="22"/>
  <c r="K23" i="3" s="1"/>
  <c r="D17" i="22"/>
  <c r="I23" i="3" s="1"/>
  <c r="D15" i="22"/>
  <c r="G23" i="3" s="1"/>
  <c r="D20" i="20"/>
  <c r="L21" i="3" s="1"/>
  <c r="D18" i="20"/>
  <c r="J21" i="3" s="1"/>
  <c r="D16" i="20"/>
  <c r="H21" i="3" s="1"/>
  <c r="D14" i="20"/>
  <c r="D21" i="19"/>
  <c r="M20" i="3" s="1"/>
  <c r="D19" i="19"/>
  <c r="K20" i="3" s="1"/>
  <c r="D17" i="19"/>
  <c r="I20" i="3" s="1"/>
  <c r="D15" i="19"/>
  <c r="G20" i="3" s="1"/>
  <c r="D20" i="17"/>
  <c r="L18" i="3" s="1"/>
  <c r="D18" i="17"/>
  <c r="J18" i="3" s="1"/>
  <c r="D16" i="17"/>
  <c r="H18" i="3" s="1"/>
  <c r="D14" i="17"/>
  <c r="D21" i="15"/>
  <c r="M16" i="3" s="1"/>
  <c r="D19" i="15"/>
  <c r="K16" i="3" s="1"/>
  <c r="D17" i="15"/>
  <c r="I16" i="3" s="1"/>
  <c r="D15" i="15"/>
  <c r="G16" i="3" s="1"/>
  <c r="D20" i="13"/>
  <c r="L14" i="3" s="1"/>
  <c r="D18" i="13"/>
  <c r="J14" i="3" s="1"/>
  <c r="D16" i="13"/>
  <c r="H14" i="3" s="1"/>
  <c r="D14" i="13"/>
  <c r="D21" i="11"/>
  <c r="M12" i="3" s="1"/>
  <c r="D19" i="11"/>
  <c r="K12" i="3" s="1"/>
  <c r="D17" i="11"/>
  <c r="I12" i="3" s="1"/>
  <c r="D15" i="11"/>
  <c r="G12" i="3" s="1"/>
  <c r="D14" i="10"/>
  <c r="D19" i="9"/>
  <c r="K10" i="3" s="1"/>
  <c r="D15" i="9"/>
  <c r="G10" i="3" s="1"/>
  <c r="D21" i="24"/>
  <c r="M25" i="3" s="1"/>
  <c r="D15" i="24"/>
  <c r="G25" i="3" s="1"/>
  <c r="D21" i="25"/>
  <c r="M26" i="3" s="1"/>
  <c r="D19" i="25"/>
  <c r="K26" i="3" s="1"/>
  <c r="D17" i="25"/>
  <c r="I26" i="3" s="1"/>
  <c r="D15" i="25"/>
  <c r="G26" i="3" s="1"/>
  <c r="D20" i="23"/>
  <c r="L24" i="3" s="1"/>
  <c r="D18" i="23"/>
  <c r="J24" i="3" s="1"/>
  <c r="D16" i="23"/>
  <c r="H24" i="3" s="1"/>
  <c r="D14" i="23"/>
  <c r="D21" i="21"/>
  <c r="M22" i="3" s="1"/>
  <c r="D19" i="21"/>
  <c r="K22" i="3" s="1"/>
  <c r="D17" i="21"/>
  <c r="I22" i="3" s="1"/>
  <c r="D15" i="21"/>
  <c r="G22" i="3" s="1"/>
  <c r="D21" i="18"/>
  <c r="M19" i="3" s="1"/>
  <c r="D19" i="18"/>
  <c r="K19" i="3" s="1"/>
  <c r="D17" i="18"/>
  <c r="I19" i="3" s="1"/>
  <c r="D15" i="18"/>
  <c r="G19" i="3" s="1"/>
  <c r="D20" i="16"/>
  <c r="L17" i="3" s="1"/>
  <c r="D18" i="16"/>
  <c r="J17" i="3" s="1"/>
  <c r="D16" i="16"/>
  <c r="H17" i="3" s="1"/>
  <c r="D14" i="16"/>
  <c r="D21" i="14"/>
  <c r="M15" i="3" s="1"/>
  <c r="D19" i="14"/>
  <c r="K15" i="3" s="1"/>
  <c r="D17" i="14"/>
  <c r="I15" i="3" s="1"/>
  <c r="D15" i="14"/>
  <c r="G15" i="3" s="1"/>
  <c r="D20" i="12"/>
  <c r="L13" i="3" s="1"/>
  <c r="D18" i="12"/>
  <c r="J13" i="3" s="1"/>
  <c r="D16" i="12"/>
  <c r="H13" i="3" s="1"/>
  <c r="D14" i="12"/>
  <c r="D20" i="10"/>
  <c r="L11" i="3" s="1"/>
  <c r="D18" i="10"/>
  <c r="J11" i="3" s="1"/>
  <c r="D16" i="10"/>
  <c r="H11" i="3" s="1"/>
  <c r="D21" i="9"/>
  <c r="M10" i="3" s="1"/>
  <c r="D17" i="9"/>
  <c r="I10" i="3" s="1"/>
  <c r="D19" i="24"/>
  <c r="K25" i="3" s="1"/>
  <c r="D16" i="22"/>
  <c r="H23" i="3" s="1"/>
  <c r="D15" i="20"/>
  <c r="G21" i="3" s="1"/>
  <c r="D18" i="19"/>
  <c r="J20" i="3" s="1"/>
  <c r="D17" i="17"/>
  <c r="I18" i="3" s="1"/>
  <c r="D18" i="15"/>
  <c r="J16" i="3" s="1"/>
  <c r="D17" i="13"/>
  <c r="I14" i="3" s="1"/>
  <c r="D18" i="11"/>
  <c r="J12" i="3" s="1"/>
  <c r="D15" i="17"/>
  <c r="G18" i="3" s="1"/>
  <c r="D18" i="22"/>
  <c r="J23" i="3" s="1"/>
  <c r="D17" i="20"/>
  <c r="I21" i="3" s="1"/>
  <c r="D20" i="19"/>
  <c r="L20" i="3" s="1"/>
  <c r="D19" i="17"/>
  <c r="K18" i="3" s="1"/>
  <c r="D20" i="15"/>
  <c r="L16" i="3" s="1"/>
  <c r="D19" i="13"/>
  <c r="K14" i="3" s="1"/>
  <c r="D20" i="11"/>
  <c r="L12" i="3" s="1"/>
  <c r="D21" i="20"/>
  <c r="M21" i="3" s="1"/>
  <c r="D16" i="19"/>
  <c r="H20" i="3" s="1"/>
  <c r="D15" i="13"/>
  <c r="G14" i="3" s="1"/>
  <c r="D19" i="20"/>
  <c r="K21" i="3" s="1"/>
  <c r="D14" i="19"/>
  <c r="D21" i="17"/>
  <c r="M18" i="3" s="1"/>
  <c r="D14" i="15"/>
  <c r="D21" i="13"/>
  <c r="M14" i="3" s="1"/>
  <c r="D14" i="11"/>
  <c r="D14" i="22"/>
  <c r="D16" i="15"/>
  <c r="H16" i="3" s="1"/>
  <c r="D16" i="11"/>
  <c r="H12" i="3" s="1"/>
  <c r="D19" i="6"/>
  <c r="K8" i="3" s="1"/>
  <c r="D21" i="6"/>
  <c r="M8" i="3" s="1"/>
  <c r="D19" i="2"/>
  <c r="K7" i="3" s="1"/>
  <c r="D18" i="2"/>
  <c r="D20" i="8"/>
  <c r="L9" i="3" s="1"/>
  <c r="D18" i="8"/>
  <c r="D20" i="2"/>
  <c r="L7" i="3" s="1"/>
  <c r="D21" i="8"/>
  <c r="M9" i="3" s="1"/>
  <c r="D18" i="6"/>
  <c r="D20" i="6"/>
  <c r="L8" i="3" s="1"/>
  <c r="D21" i="2"/>
  <c r="M7" i="3" s="1"/>
  <c r="D19" i="8"/>
  <c r="K9" i="3" s="1"/>
  <c r="D7" i="1"/>
  <c r="D8" i="1"/>
  <c r="D9" i="1"/>
  <c r="D10" i="1"/>
  <c r="D6" i="1"/>
  <c r="B14" i="2"/>
  <c r="C5" i="7" s="1"/>
  <c r="M29" i="3" l="1"/>
  <c r="H28" i="3"/>
  <c r="E7" i="7" s="1"/>
  <c r="I29" i="3"/>
  <c r="L29" i="3"/>
  <c r="G29" i="3"/>
  <c r="H29" i="3"/>
  <c r="I27" i="3"/>
  <c r="D8" i="7" s="1"/>
  <c r="L27" i="3"/>
  <c r="D11" i="7" s="1"/>
  <c r="D22" i="21"/>
  <c r="D22" i="3" s="1"/>
  <c r="E22" i="3"/>
  <c r="F22" i="3"/>
  <c r="M28" i="3"/>
  <c r="E12" i="7" s="1"/>
  <c r="M27" i="3"/>
  <c r="D12" i="7" s="1"/>
  <c r="L28" i="3"/>
  <c r="E11" i="7" s="1"/>
  <c r="K27" i="3"/>
  <c r="D10" i="7" s="1"/>
  <c r="K28" i="3"/>
  <c r="E10" i="7" s="1"/>
  <c r="K29" i="3"/>
  <c r="F16" i="3"/>
  <c r="E16" i="3"/>
  <c r="D22" i="15"/>
  <c r="D16" i="3" s="1"/>
  <c r="D22" i="12"/>
  <c r="D13" i="3" s="1"/>
  <c r="F13" i="3"/>
  <c r="E13" i="3"/>
  <c r="D22" i="16"/>
  <c r="D17" i="3" s="1"/>
  <c r="F17" i="3"/>
  <c r="E17" i="3"/>
  <c r="D22" i="23"/>
  <c r="D24" i="3" s="1"/>
  <c r="F24" i="3"/>
  <c r="E24" i="3"/>
  <c r="F11" i="3"/>
  <c r="D22" i="10"/>
  <c r="D11" i="3" s="1"/>
  <c r="E11" i="3"/>
  <c r="D22" i="18"/>
  <c r="D19" i="3" s="1"/>
  <c r="E19" i="3"/>
  <c r="F19" i="3"/>
  <c r="D22" i="25"/>
  <c r="D26" i="3" s="1"/>
  <c r="F26" i="3"/>
  <c r="E26" i="3"/>
  <c r="H27" i="3"/>
  <c r="D7" i="7" s="1"/>
  <c r="J9" i="3"/>
  <c r="D22" i="8"/>
  <c r="D9" i="3" s="1"/>
  <c r="E9" i="3"/>
  <c r="D22" i="22"/>
  <c r="D23" i="3" s="1"/>
  <c r="E23" i="3"/>
  <c r="F23" i="3"/>
  <c r="E14" i="3"/>
  <c r="F14" i="3"/>
  <c r="D22" i="13"/>
  <c r="D14" i="3" s="1"/>
  <c r="D22" i="17"/>
  <c r="D18" i="3" s="1"/>
  <c r="F18" i="3"/>
  <c r="E18" i="3"/>
  <c r="D22" i="20"/>
  <c r="D21" i="3" s="1"/>
  <c r="F21" i="3"/>
  <c r="E21" i="3"/>
  <c r="D22" i="24"/>
  <c r="D25" i="3" s="1"/>
  <c r="F25" i="3"/>
  <c r="E25" i="3"/>
  <c r="E7" i="3"/>
  <c r="D22" i="2"/>
  <c r="D7" i="3" s="1"/>
  <c r="J7" i="3"/>
  <c r="E10" i="3"/>
  <c r="F10" i="3"/>
  <c r="D22" i="9"/>
  <c r="D10" i="3" s="1"/>
  <c r="D22" i="14"/>
  <c r="D15" i="3" s="1"/>
  <c r="E15" i="3"/>
  <c r="F15" i="3"/>
  <c r="I28" i="3"/>
  <c r="E8" i="7" s="1"/>
  <c r="J8" i="3"/>
  <c r="D22" i="6"/>
  <c r="D8" i="3" s="1"/>
  <c r="E8" i="3"/>
  <c r="D22" i="11"/>
  <c r="D12" i="3" s="1"/>
  <c r="E12" i="3"/>
  <c r="F12" i="3"/>
  <c r="F20" i="3"/>
  <c r="D22" i="19"/>
  <c r="D20" i="3" s="1"/>
  <c r="E20" i="3"/>
  <c r="G28" i="3"/>
  <c r="E6" i="7" s="1"/>
  <c r="G27" i="3"/>
  <c r="D6" i="7" s="1"/>
  <c r="D27" i="3" l="1"/>
  <c r="D28" i="3"/>
  <c r="D29" i="3"/>
  <c r="F27" i="3"/>
  <c r="D5" i="7" s="1"/>
  <c r="F28" i="3"/>
  <c r="E5" i="7" s="1"/>
  <c r="F29" i="3"/>
  <c r="E28" i="3"/>
  <c r="E29" i="3"/>
  <c r="E27" i="3"/>
  <c r="J29" i="3"/>
  <c r="J28" i="3"/>
  <c r="E9" i="7" s="1"/>
  <c r="J27" i="3"/>
  <c r="D9" i="7" s="1"/>
</calcChain>
</file>

<file path=xl/sharedStrings.xml><?xml version="1.0" encoding="utf-8"?>
<sst xmlns="http://schemas.openxmlformats.org/spreadsheetml/2006/main" count="258" uniqueCount="117">
  <si>
    <t>Mestrer løpende bilagsregistrering</t>
  </si>
  <si>
    <t>Mestrer bilagsregistrering og enkle avstemminger</t>
  </si>
  <si>
    <t>Balanseavstemming, konsernkonsolidering og rapportering</t>
  </si>
  <si>
    <t>Spesialist på regnskapsfaglige problemstillinger</t>
  </si>
  <si>
    <t>Karakter</t>
  </si>
  <si>
    <t>Teknisk utarbeidelse av ligningspapirer</t>
  </si>
  <si>
    <t>Litt erfaring med utarbeidelse av årsoppgjør med noter</t>
  </si>
  <si>
    <t>Erfaren med utarbeidelse av ligningspapirer og årsoppgjør</t>
  </si>
  <si>
    <t>Full skatteberegning</t>
  </si>
  <si>
    <t>Inkludert konsern, IFRS</t>
  </si>
  <si>
    <t>Litt erfaring innen løpende lønnskjøring for kunder</t>
  </si>
  <si>
    <t>Mye erfaring fra løpende lønnskjøring samt refusjoner, otp, frynsegoder, a-melding</t>
  </si>
  <si>
    <t>Mye erfaring inkludert håndtering av utenlandske statsborgere, expats,</t>
  </si>
  <si>
    <t>Spesialist på lønnsområdet</t>
  </si>
  <si>
    <t>Erfaring fra løpende lønnskjøring samt refusjoner, otp, frynsegoder, a-melding</t>
  </si>
  <si>
    <t>Dyktig bruker av IT-systemer</t>
  </si>
  <si>
    <t>Bistått kunder med enkle dokumenter som styreprotokoller og generalforsamlinger</t>
  </si>
  <si>
    <t>Rapportering til kunder</t>
  </si>
  <si>
    <t>Lang erfaring i rapportering, likviditets og lønnsomhetsanalyse</t>
  </si>
  <si>
    <t>Bistått kunder med de fleste CFO-oppgaver som kostnadskontroll, økonomistyring og analyser</t>
  </si>
  <si>
    <t>Forretningsutvikling og ressurs for styret og ledelse</t>
  </si>
  <si>
    <t>Utarbeidelse av rapporter og analyser</t>
  </si>
  <si>
    <t>Ansvarlig for mindre prosjekter. Eks implementering av kundeforhold, internprosjekt</t>
  </si>
  <si>
    <t>Vært prosjektleder for ulike kundeoppdrag</t>
  </si>
  <si>
    <t>Liker best å jobbe alene</t>
  </si>
  <si>
    <t>Trives med kundemøter og føler at disse mestres</t>
  </si>
  <si>
    <t>Veldig utadvendt og trives på arenaer hvor det er mye mingling og smalltalk</t>
  </si>
  <si>
    <t>Område</t>
  </si>
  <si>
    <t>Vurdering</t>
  </si>
  <si>
    <t>Mestrer full balanseavstemming</t>
  </si>
  <si>
    <t>Datavalidiering</t>
  </si>
  <si>
    <t>Ansatt:</t>
  </si>
  <si>
    <t>1 Mestrer løpende bilagsregistrering</t>
  </si>
  <si>
    <t>Ingen ferdigheter / ikke vurdert</t>
  </si>
  <si>
    <t>0 Ingen ferdigheter / ikke vurdert</t>
  </si>
  <si>
    <t>Lang erfaring med kundemøter og trives med alle aspekter av dette</t>
  </si>
  <si>
    <t>A) Regnskap</t>
  </si>
  <si>
    <t>B) Årsoppgjør</t>
  </si>
  <si>
    <t>1 Litt erfaring innen løpende lønnskjøring for kunder</t>
  </si>
  <si>
    <t>1 Bistått kunder med enkle dokumenter som styreprotokoller og generalforsamlinger</t>
  </si>
  <si>
    <t>2 Utarbeidelse av rapporter og analyser</t>
  </si>
  <si>
    <t>1 Ansvarlig for mindre prosjekter. Eks implementering av kundeforhold, internprosjekt</t>
  </si>
  <si>
    <t>5 Veldig utadvendt og trives på arenaer hvor det er mye mingling og smalltalk</t>
  </si>
  <si>
    <t>5 Spesialist på regnskapsfaglige problemstillinger</t>
  </si>
  <si>
    <t>Ansatt</t>
  </si>
  <si>
    <t># 1</t>
  </si>
  <si>
    <t># 2</t>
  </si>
  <si>
    <t># 3</t>
  </si>
  <si>
    <t># 4</t>
  </si>
  <si>
    <t># 5</t>
  </si>
  <si>
    <t># 6</t>
  </si>
  <si>
    <t># 7</t>
  </si>
  <si>
    <t># 8</t>
  </si>
  <si>
    <t># 9</t>
  </si>
  <si>
    <t># 10</t>
  </si>
  <si>
    <t># 11</t>
  </si>
  <si>
    <t># 12</t>
  </si>
  <si>
    <t># 13</t>
  </si>
  <si>
    <t># 14</t>
  </si>
  <si>
    <t># 15</t>
  </si>
  <si>
    <t># 16</t>
  </si>
  <si>
    <t># 17</t>
  </si>
  <si>
    <t># 18</t>
  </si>
  <si>
    <t># 19</t>
  </si>
  <si>
    <t># 20</t>
  </si>
  <si>
    <t>Ark nr.</t>
  </si>
  <si>
    <t>Gjennomsnitt</t>
  </si>
  <si>
    <t>2 Litt erfaring med utarbeidelse av årsoppgjør med noter</t>
  </si>
  <si>
    <t>Gj.snitt</t>
  </si>
  <si>
    <t>C) Lønn</t>
  </si>
  <si>
    <t>D) IT og systemer</t>
  </si>
  <si>
    <t>E) Selskapsrett, transaksjoner og avtaler</t>
  </si>
  <si>
    <t>F) Bedriftsøkonomisk rådgivning</t>
  </si>
  <si>
    <t>H) Relasjonskompetanse</t>
  </si>
  <si>
    <t>2 Trives med kundemøter og føler at disse mestres</t>
  </si>
  <si>
    <t>Median</t>
  </si>
  <si>
    <t>Størst</t>
  </si>
  <si>
    <r>
      <rPr>
        <b/>
        <sz val="11"/>
        <color theme="1"/>
        <rFont val="Calibri"/>
        <family val="2"/>
        <scheme val="minor"/>
      </rPr>
      <t>Innstruksjoner:</t>
    </r>
    <r>
      <rPr>
        <sz val="11"/>
        <color theme="1"/>
        <rFont val="Calibri"/>
        <family val="2"/>
        <scheme val="minor"/>
      </rPr>
      <t xml:space="preserve"> Legg inn navn på ansatt. Velg deretter vurdering i nedtrekkslisten. Navn på Områder, spesifikasjon av vurderinger og tallverdi på karakterene kan endres i arket "Innstillinger målepunkter".</t>
    </r>
  </si>
  <si>
    <t>2 Vært prosjektleder for ulike kundeoppdrag</t>
  </si>
  <si>
    <t>Eksempel 1</t>
  </si>
  <si>
    <t>Eksempel 3</t>
  </si>
  <si>
    <t>Eksempel 2</t>
  </si>
  <si>
    <t>Navn 5</t>
  </si>
  <si>
    <t>Navn 4</t>
  </si>
  <si>
    <t>Navn 6</t>
  </si>
  <si>
    <t>Navn 7</t>
  </si>
  <si>
    <t>Navn 8</t>
  </si>
  <si>
    <t>Navn 9</t>
  </si>
  <si>
    <t>Navn 10</t>
  </si>
  <si>
    <t>Navn 11</t>
  </si>
  <si>
    <t>Navn 12</t>
  </si>
  <si>
    <t>Navn 13</t>
  </si>
  <si>
    <t>Navn 14</t>
  </si>
  <si>
    <t>Navn 15</t>
  </si>
  <si>
    <t>Navn 16</t>
  </si>
  <si>
    <t>Navn 17</t>
  </si>
  <si>
    <t>Navn 18</t>
  </si>
  <si>
    <t>Navn 19</t>
  </si>
  <si>
    <t>Navn 20</t>
  </si>
  <si>
    <t>4 Bistått kunder med de fleste CFO-oppgaver som kostnadskontroll, økonomistyring og analyser</t>
  </si>
  <si>
    <t>3 Lang erfaring med kundemøter og trives med alle aspekter av dette</t>
  </si>
  <si>
    <t>Superbruker og kan lære bort og veilede andre</t>
  </si>
  <si>
    <t>Superbruker på et eller flere systemer</t>
  </si>
  <si>
    <t>Moderat dyktig bruker av IT-systemer</t>
  </si>
  <si>
    <t>Utadvendt og trygg i møte med alle typer mennesker</t>
  </si>
  <si>
    <t>Lang erfaring og har vært prosjektleder på større krevende prosjekter med gode resultater</t>
  </si>
  <si>
    <t>Lang erfaring som prosjektleder og mestrer rollen godt</t>
  </si>
  <si>
    <t>Vært prosjektleder for ulike kundeoppdrag, også større prosjekter</t>
  </si>
  <si>
    <t>Lang erfaring med kompliserte transaksjoner og avtaler</t>
  </si>
  <si>
    <t>Erfaring med kompliserte transaksjoner og avtaler</t>
  </si>
  <si>
    <t>Kan bistå kunden med arbeidsavtaler, lånedokumenter o.l.</t>
  </si>
  <si>
    <t>Kan vurdere ulike systemer opp mot hverandre. Kan implementere nye systemer.</t>
  </si>
  <si>
    <t>Kan identifisere problemstillinger ved mer kompliserte avtaler.</t>
  </si>
  <si>
    <t>4 Superbruker og kan lære bort og veilede andre</t>
  </si>
  <si>
    <t>2 Dyktig bruker av IT-systemer</t>
  </si>
  <si>
    <t>2 Kan bistå kunden med arbeidsavtaler, lånedokumenter o.l.</t>
  </si>
  <si>
    <t>G) Prosjektledelse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</si>
</sst>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1"/>
      <color theme="1"/>
      <name val="Calibri"/>
      <family val="2"/>
      <scheme val="minor"/>
    </font>
    <font>
      <b/>
      <sz val="16"/>
      <color theme="1"/>
      <name val="Calibri"/>
      <family val="2"/>
      <scheme val="minor"/>
    </font>
    <font>
      <b/>
      <sz val="16"/>
      <color theme="0"/>
      <name val="Calibri"/>
      <family val="2"/>
      <scheme val="minor"/>
    </font>
    <font>
      <u/>
      <sz val="11"/>
      <color theme="10"/>
      <name val="Calibri"/>
      <family val="2"/>
      <scheme val="minor"/>
    </font>
  </fonts>
  <fills count="6">
    <fill>
      <patternFill patternType="none"/>
    </fill>
    <fill>
      <patternFill patternType="gray125"/>
    </fill>
    <fill>
      <patternFill patternType="solid">
        <fgColor theme="1"/>
        <bgColor theme="1"/>
      </patternFill>
    </fill>
    <fill>
      <patternFill patternType="solid">
        <fgColor theme="4" tint="0.39997558519241921"/>
        <bgColor indexed="64"/>
      </patternFill>
    </fill>
    <fill>
      <patternFill patternType="solid">
        <fgColor rgb="FF00B0F0"/>
        <bgColor indexed="64"/>
      </patternFill>
    </fill>
    <fill>
      <patternFill patternType="solid">
        <fgColor theme="4"/>
        <bgColor indexed="64"/>
      </patternFill>
    </fill>
  </fills>
  <borders count="12">
    <border>
      <left/>
      <right/>
      <top/>
      <bottom/>
      <diagonal/>
    </border>
    <border>
      <left style="thin">
        <color theme="1"/>
      </left>
      <right/>
      <top style="thin">
        <color theme="1"/>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4">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0" fillId="0" borderId="0" xfId="0" applyAlignment="1" applyProtection="1">
      <alignment wrapText="1"/>
      <protection locked="0"/>
    </xf>
    <xf numFmtId="164" fontId="0" fillId="0" borderId="0" xfId="0" applyNumberFormat="1"/>
    <xf numFmtId="0" fontId="3" fillId="2" borderId="1" xfId="0" applyFont="1" applyFill="1" applyBorder="1"/>
    <xf numFmtId="0" fontId="1" fillId="0" borderId="3" xfId="0" applyFont="1" applyBorder="1"/>
    <xf numFmtId="0" fontId="1" fillId="0" borderId="3" xfId="0" applyFont="1" applyBorder="1" applyAlignment="1">
      <alignment horizontal="center"/>
    </xf>
    <xf numFmtId="0" fontId="4" fillId="0" borderId="0" xfId="1" applyBorder="1"/>
    <xf numFmtId="0" fontId="0" fillId="0" borderId="0" xfId="0" applyBorder="1"/>
    <xf numFmtId="0" fontId="0" fillId="3" borderId="0" xfId="0" applyFill="1" applyBorder="1"/>
    <xf numFmtId="164" fontId="1" fillId="0" borderId="0" xfId="0" applyNumberFormat="1" applyFont="1" applyBorder="1"/>
    <xf numFmtId="1" fontId="1" fillId="0" borderId="0" xfId="0" applyNumberFormat="1" applyFont="1" applyBorder="1"/>
    <xf numFmtId="0" fontId="1" fillId="4" borderId="0" xfId="0" applyFont="1" applyFill="1" applyBorder="1"/>
    <xf numFmtId="164" fontId="1" fillId="4" borderId="0" xfId="0" applyNumberFormat="1" applyFont="1" applyFill="1" applyBorder="1"/>
    <xf numFmtId="0" fontId="0" fillId="4" borderId="0" xfId="0" applyFill="1" applyBorder="1"/>
    <xf numFmtId="0" fontId="1" fillId="3" borderId="0" xfId="0" applyFont="1" applyFill="1" applyBorder="1"/>
    <xf numFmtId="164" fontId="1" fillId="3" borderId="0" xfId="0" applyNumberFormat="1" applyFont="1" applyFill="1" applyBorder="1"/>
    <xf numFmtId="0" fontId="0" fillId="5" borderId="0" xfId="0" applyFill="1" applyBorder="1"/>
    <xf numFmtId="0" fontId="1" fillId="5" borderId="0" xfId="0" applyFont="1" applyFill="1" applyBorder="1"/>
    <xf numFmtId="164" fontId="1" fillId="5" borderId="0" xfId="0" applyNumberFormat="1" applyFont="1" applyFill="1" applyBorder="1"/>
    <xf numFmtId="0" fontId="0" fillId="0" borderId="0" xfId="0" applyFont="1" applyAlignment="1">
      <alignment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center" wrapText="1"/>
    </xf>
    <xf numFmtId="0" fontId="1" fillId="3" borderId="0" xfId="0" applyFont="1" applyFill="1" applyAlignment="1">
      <alignment wrapText="1"/>
    </xf>
    <xf numFmtId="0" fontId="1" fillId="3" borderId="0" xfId="0" applyFont="1" applyFill="1" applyAlignment="1">
      <alignment vertical="top" wrapText="1"/>
    </xf>
    <xf numFmtId="0" fontId="1" fillId="3" borderId="0" xfId="0" applyFont="1" applyFill="1" applyAlignment="1">
      <alignment vertical="center" wrapText="1"/>
    </xf>
    <xf numFmtId="0" fontId="1" fillId="3" borderId="0" xfId="0" applyFont="1" applyFill="1" applyAlignment="1">
      <alignment horizontal="center" wrapText="1"/>
    </xf>
    <xf numFmtId="0" fontId="0" fillId="0" borderId="0" xfId="0" applyFont="1" applyAlignment="1">
      <alignment horizontal="center" vertical="top" wrapText="1"/>
    </xf>
    <xf numFmtId="0" fontId="0" fillId="0" borderId="0" xfId="0" applyAlignment="1">
      <alignment horizontal="center" vertical="top" wrapText="1"/>
    </xf>
    <xf numFmtId="0" fontId="1" fillId="3" borderId="0" xfId="0" applyFont="1" applyFill="1" applyAlignment="1">
      <alignment horizontal="center" vertical="top" wrapText="1"/>
    </xf>
    <xf numFmtId="0" fontId="0" fillId="0" borderId="0" xfId="0" applyAlignment="1">
      <alignment horizontal="center"/>
    </xf>
    <xf numFmtId="0" fontId="0" fillId="0" borderId="0" xfId="0" applyBorder="1" applyAlignment="1">
      <alignment horizontal="left" vertical="top" wrapText="1"/>
    </xf>
    <xf numFmtId="0" fontId="2" fillId="0" borderId="2" xfId="0" applyFont="1" applyBorder="1" applyAlignment="1" applyProtection="1">
      <alignment horizontal="center" wrapText="1"/>
      <protection locked="0"/>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 fillId="0" borderId="10" xfId="0" applyFont="1" applyBorder="1" applyAlignment="1" applyProtection="1">
      <alignment horizontal="center" wrapText="1"/>
      <protection locked="0"/>
    </xf>
    <xf numFmtId="0" fontId="2" fillId="0" borderId="11" xfId="0" applyFont="1" applyBorder="1" applyAlignment="1" applyProtection="1">
      <alignment horizontal="center" wrapText="1"/>
      <protection locked="0"/>
    </xf>
  </cellXfs>
  <cellStyles count="2">
    <cellStyle name="Hyperkobling" xfId="1" builtinId="8"/>
    <cellStyle name="Normal" xfId="0" builtinId="0"/>
  </cellStyles>
  <dxfs count="110">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numFmt numFmtId="0" formatCode="Genera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64" formatCode="0.0"/>
    </dxf>
    <dxf>
      <font>
        <b/>
        <i val="0"/>
        <strike val="0"/>
        <condense val="0"/>
        <extend val="0"/>
        <outline val="0"/>
        <shadow val="0"/>
        <u val="none"/>
        <vertAlign val="baseline"/>
        <sz val="11"/>
        <color theme="1"/>
        <name val="Calibri"/>
        <scheme val="minor"/>
      </font>
      <border diagonalUp="0" diagonalDown="0" outline="0">
        <left/>
        <right/>
        <top/>
        <bottom/>
      </border>
    </dxf>
    <dxf>
      <numFmt numFmtId="164" formatCode="0.0"/>
    </dxf>
    <dxf>
      <font>
        <b/>
        <i val="0"/>
        <strike val="0"/>
        <condense val="0"/>
        <extend val="0"/>
        <outline val="0"/>
        <shadow val="0"/>
        <u val="none"/>
        <vertAlign val="baseline"/>
        <sz val="11"/>
        <color theme="1"/>
        <name val="Calibri"/>
        <scheme val="minor"/>
      </font>
      <border diagonalUp="0" diagonalDown="0" outline="0">
        <left/>
        <right/>
        <top/>
        <bottom/>
      </border>
    </dxf>
    <dxf>
      <numFmt numFmtId="164" formatCode="0.0"/>
    </dxf>
    <dxf>
      <font>
        <b/>
        <i val="0"/>
        <strike val="0"/>
        <condense val="0"/>
        <extend val="0"/>
        <outline val="0"/>
        <shadow val="0"/>
        <u val="none"/>
        <vertAlign val="baseline"/>
        <sz val="11"/>
        <color theme="1"/>
        <name val="Calibri"/>
        <scheme val="minor"/>
      </font>
      <border diagonalUp="0" diagonalDown="0" outline="0">
        <left/>
        <right/>
        <top/>
        <bottom/>
      </border>
    </dxf>
    <dxf>
      <numFmt numFmtId="164" formatCode="0.0"/>
    </dxf>
    <dxf>
      <font>
        <b/>
        <i val="0"/>
        <strike val="0"/>
        <condense val="0"/>
        <extend val="0"/>
        <outline val="0"/>
        <shadow val="0"/>
        <u val="none"/>
        <vertAlign val="baseline"/>
        <sz val="11"/>
        <color theme="1"/>
        <name val="Calibri"/>
        <scheme val="minor"/>
      </font>
      <border diagonalUp="0" diagonalDown="0" outline="0">
        <left/>
        <right/>
        <top/>
        <bottom/>
      </border>
    </dxf>
    <dxf>
      <numFmt numFmtId="164" formatCode="0.0"/>
    </dxf>
    <dxf>
      <font>
        <b/>
        <i val="0"/>
        <strike val="0"/>
        <condense val="0"/>
        <extend val="0"/>
        <outline val="0"/>
        <shadow val="0"/>
        <u val="none"/>
        <vertAlign val="baseline"/>
        <sz val="11"/>
        <color theme="1"/>
        <name val="Calibri"/>
        <scheme val="minor"/>
      </font>
      <border diagonalUp="0" diagonalDown="0" outline="0">
        <left/>
        <right/>
        <top/>
        <bottom/>
      </border>
    </dxf>
    <dxf>
      <numFmt numFmtId="164" formatCode="0.0"/>
    </dxf>
    <dxf>
      <font>
        <b/>
        <i val="0"/>
        <strike val="0"/>
        <condense val="0"/>
        <extend val="0"/>
        <outline val="0"/>
        <shadow val="0"/>
        <u val="none"/>
        <vertAlign val="baseline"/>
        <sz val="11"/>
        <color theme="1"/>
        <name val="Calibri"/>
        <scheme val="minor"/>
      </font>
      <border diagonalUp="0" diagonalDown="0" outline="0">
        <left/>
        <right/>
        <top/>
        <bottom/>
      </border>
    </dxf>
    <dxf>
      <numFmt numFmtId="164" formatCode="0.0"/>
    </dxf>
    <dxf>
      <font>
        <b/>
        <i val="0"/>
        <strike val="0"/>
        <condense val="0"/>
        <extend val="0"/>
        <outline val="0"/>
        <shadow val="0"/>
        <u val="none"/>
        <vertAlign val="baseline"/>
        <sz val="11"/>
        <color theme="1"/>
        <name val="Calibri"/>
        <scheme val="minor"/>
      </font>
      <border diagonalUp="0" diagonalDown="0" outline="0">
        <left/>
        <right/>
        <top/>
        <bottom/>
      </border>
    </dxf>
    <dxf>
      <numFmt numFmtId="164" formatCode="0.0"/>
    </dxf>
    <dxf>
      <font>
        <b/>
        <i val="0"/>
        <strike val="0"/>
        <condense val="0"/>
        <extend val="0"/>
        <outline val="0"/>
        <shadow val="0"/>
        <u val="none"/>
        <vertAlign val="baseline"/>
        <sz val="11"/>
        <color theme="1"/>
        <name val="Calibri"/>
        <scheme val="minor"/>
      </font>
      <border diagonalUp="0" diagonalDown="0" outline="0">
        <left/>
        <right/>
        <top/>
        <bottom/>
      </border>
    </dxf>
    <dxf>
      <font>
        <b/>
      </font>
      <numFmt numFmtId="164" formatCode="0.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right/>
        <top/>
        <bottom/>
      </border>
    </dxf>
    <dxf>
      <font>
        <b/>
      </font>
      <numFmt numFmtId="164" formatCode="0.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theme="1"/>
        <name val="Calibri"/>
        <scheme val="minor"/>
      </font>
      <border diagonalUp="0" diagonalDown="0" outline="0">
        <left/>
        <right/>
        <top/>
        <bottom/>
      </border>
    </dxf>
    <dxf>
      <font>
        <b/>
        <i val="0"/>
        <strike val="0"/>
        <condense val="0"/>
        <extend val="0"/>
        <outline val="0"/>
        <shadow val="0"/>
        <u val="none"/>
        <vertAlign val="baseline"/>
        <sz val="11"/>
        <color theme="1"/>
        <name val="Calibri"/>
        <scheme val="minor"/>
      </font>
      <border diagonalUp="0" diagonalDown="0" outline="0">
        <left/>
        <right/>
        <top/>
        <bottom/>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Calibri"/>
        <scheme val="minor"/>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nb-NO"/>
              <a:t>Oversikt</a:t>
            </a:r>
            <a:r>
              <a:rPr lang="nb-NO" baseline="0"/>
              <a:t> alle ansatte</a:t>
            </a:r>
            <a:endParaRPr lang="nb-NO"/>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nb-NO"/>
        </a:p>
      </c:txPr>
    </c:title>
    <c:autoTitleDeleted val="0"/>
    <c:plotArea>
      <c:layout/>
      <c:radarChart>
        <c:radarStyle val="filled"/>
        <c:varyColors val="0"/>
        <c:ser>
          <c:idx val="0"/>
          <c:order val="0"/>
          <c:tx>
            <c:strRef>
              <c:f>'Ark4'!$D$4</c:f>
              <c:strCache>
                <c:ptCount val="1"/>
                <c:pt idx="0">
                  <c:v>Størst</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cat>
            <c:strRef>
              <c:f>'Ark4'!$C$5:$C$12</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'Ark4'!$D$5:$D$12</c:f>
              <c:numCache>
                <c:formatCode>General</c:formatCode>
                <c:ptCount val="8"/>
                <c:pt idx="0">
                  <c:v>5</c:v>
                </c:pt>
                <c:pt idx="1">
                  <c:v>2</c:v>
                </c:pt>
                <c:pt idx="2">
                  <c:v>1</c:v>
                </c:pt>
                <c:pt idx="3">
                  <c:v>4</c:v>
                </c:pt>
                <c:pt idx="4">
                  <c:v>2</c:v>
                </c:pt>
                <c:pt idx="5">
                  <c:v>4</c:v>
                </c:pt>
                <c:pt idx="6">
                  <c:v>2</c:v>
                </c:pt>
                <c:pt idx="7">
                  <c:v>5</c:v>
                </c:pt>
              </c:numCache>
            </c:numRef>
          </c:val>
          <c:extLst xmlns:c16r2="http://schemas.microsoft.com/office/drawing/2015/06/chart">
            <c:ext xmlns:c16="http://schemas.microsoft.com/office/drawing/2014/chart" uri="{C3380CC4-5D6E-409C-BE32-E72D297353CC}">
              <c16:uniqueId val="{00000000-C1BB-41EC-9AA8-5B7235ED7179}"/>
            </c:ext>
          </c:extLst>
        </c:ser>
        <c:ser>
          <c:idx val="1"/>
          <c:order val="1"/>
          <c:tx>
            <c:strRef>
              <c:f>'Ark4'!$E$4</c:f>
              <c:strCache>
                <c:ptCount val="1"/>
                <c:pt idx="0">
                  <c:v>Gj.snitt</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cat>
            <c:strRef>
              <c:f>'Ark4'!$C$5:$C$12</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'Ark4'!$E$5:$E$12</c:f>
              <c:numCache>
                <c:formatCode>General</c:formatCode>
                <c:ptCount val="8"/>
                <c:pt idx="0">
                  <c:v>3.6666666666666665</c:v>
                </c:pt>
                <c:pt idx="1">
                  <c:v>1.3333333333333333</c:v>
                </c:pt>
                <c:pt idx="2">
                  <c:v>0.66666666666666663</c:v>
                </c:pt>
                <c:pt idx="3">
                  <c:v>2</c:v>
                </c:pt>
                <c:pt idx="4">
                  <c:v>1.3333333333333333</c:v>
                </c:pt>
                <c:pt idx="5">
                  <c:v>2.6666666666666665</c:v>
                </c:pt>
                <c:pt idx="6">
                  <c:v>1.6666666666666667</c:v>
                </c:pt>
                <c:pt idx="7">
                  <c:v>3.3333333333333335</c:v>
                </c:pt>
              </c:numCache>
            </c:numRef>
          </c:val>
          <c:extLst xmlns:c16r2="http://schemas.microsoft.com/office/drawing/2015/06/chart">
            <c:ext xmlns:c16="http://schemas.microsoft.com/office/drawing/2014/chart" uri="{C3380CC4-5D6E-409C-BE32-E72D297353CC}">
              <c16:uniqueId val="{00000001-C1BB-41EC-9AA8-5B7235ED7179}"/>
            </c:ext>
          </c:extLst>
        </c:ser>
        <c:dLbls>
          <c:showLegendKey val="0"/>
          <c:showVal val="0"/>
          <c:showCatName val="0"/>
          <c:showSerName val="0"/>
          <c:showPercent val="0"/>
          <c:showBubbleSize val="0"/>
        </c:dLbls>
        <c:axId val="359924400"/>
        <c:axId val="359922440"/>
      </c:radarChart>
      <c:catAx>
        <c:axId val="35992440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59922440"/>
        <c:crosses val="autoZero"/>
        <c:auto val="1"/>
        <c:lblAlgn val="ctr"/>
        <c:lblOffset val="100"/>
        <c:noMultiLvlLbl val="0"/>
      </c:catAx>
      <c:valAx>
        <c:axId val="359922440"/>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5992440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'8'!$C$6</c:f>
              <c:strCache>
                <c:ptCount val="1"/>
                <c:pt idx="0">
                  <c:v>Kompetansekart Navn 8</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'8'!$B$14:$B$21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'8'!$D$14:$D$21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F66F-4ED4-B194-2DFE17539A59}"/>
            </c:ext>
          </c:extLst>
        </c:ser>
        <c:dLbls>
          <c:showLegendKey val="0"/>
          <c:showVal val="0"/>
          <c:showCatName val="0"/>
          <c:showSerName val="0"/>
          <c:showPercent val="0"/>
          <c:showBubbleSize val="0"/>
        </c:dLbls>
        <c:axId val="360411488"/>
        <c:axId val="360412272"/>
      </c:radarChart>
      <c:catAx>
        <c:axId val="360411488"/>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0412272"/>
        <c:crosses val="autoZero"/>
        <c:auto val="1"/>
        <c:lblAlgn val="ctr"/>
        <c:lblOffset val="100"/>
        <c:noMultiLvlLbl val="0"/>
      </c:catAx>
      <c:valAx>
        <c:axId val="360412272"/>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041148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'9'!$C$6</c:f>
              <c:strCache>
                <c:ptCount val="1"/>
                <c:pt idx="0">
                  <c:v>Kompetansekart Navn 9</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'9'!$B$14:$B$21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'9'!$D$14:$D$21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C489-4F79-9295-95A5CB96A0A9}"/>
            </c:ext>
          </c:extLst>
        </c:ser>
        <c:dLbls>
          <c:showLegendKey val="0"/>
          <c:showVal val="0"/>
          <c:showCatName val="0"/>
          <c:showSerName val="0"/>
          <c:showPercent val="0"/>
          <c:showBubbleSize val="0"/>
        </c:dLbls>
        <c:axId val="360417760"/>
        <c:axId val="360416976"/>
      </c:radarChart>
      <c:catAx>
        <c:axId val="360417760"/>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0416976"/>
        <c:crosses val="autoZero"/>
        <c:auto val="1"/>
        <c:lblAlgn val="ctr"/>
        <c:lblOffset val="100"/>
        <c:noMultiLvlLbl val="0"/>
      </c:catAx>
      <c:valAx>
        <c:axId val="360416976"/>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0417760"/>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'10'!$C$6</c:f>
              <c:strCache>
                <c:ptCount val="1"/>
                <c:pt idx="0">
                  <c:v>Kompetansekart Navn 10</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'10'!$B$14:$B$21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'10'!$D$14:$D$21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413D-4308-B56C-12CD30ACA7E5}"/>
            </c:ext>
          </c:extLst>
        </c:ser>
        <c:dLbls>
          <c:showLegendKey val="0"/>
          <c:showVal val="0"/>
          <c:showCatName val="0"/>
          <c:showSerName val="0"/>
          <c:showPercent val="0"/>
          <c:showBubbleSize val="0"/>
        </c:dLbls>
        <c:axId val="360413056"/>
        <c:axId val="359918520"/>
      </c:radarChart>
      <c:catAx>
        <c:axId val="360413056"/>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59918520"/>
        <c:crosses val="autoZero"/>
        <c:auto val="1"/>
        <c:lblAlgn val="ctr"/>
        <c:lblOffset val="100"/>
        <c:noMultiLvlLbl val="0"/>
      </c:catAx>
      <c:valAx>
        <c:axId val="359918520"/>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041305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'11'!$C$6</c:f>
              <c:strCache>
                <c:ptCount val="1"/>
                <c:pt idx="0">
                  <c:v>Kompetansekart Navn 11</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'11'!$B$14:$B$21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'11'!$D$14:$D$21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254A-4913-B32F-41234CD72A35}"/>
            </c:ext>
          </c:extLst>
        </c:ser>
        <c:dLbls>
          <c:showLegendKey val="0"/>
          <c:showVal val="0"/>
          <c:showCatName val="0"/>
          <c:showSerName val="0"/>
          <c:showPercent val="0"/>
          <c:showBubbleSize val="0"/>
        </c:dLbls>
        <c:axId val="359925576"/>
        <c:axId val="359922832"/>
      </c:radarChart>
      <c:catAx>
        <c:axId val="359925576"/>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59922832"/>
        <c:crosses val="autoZero"/>
        <c:auto val="1"/>
        <c:lblAlgn val="ctr"/>
        <c:lblOffset val="100"/>
        <c:noMultiLvlLbl val="0"/>
      </c:catAx>
      <c:valAx>
        <c:axId val="359922832"/>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5992557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'12'!$C$6</c:f>
              <c:strCache>
                <c:ptCount val="1"/>
                <c:pt idx="0">
                  <c:v>Kompetansekart Navn 12</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'12'!$B$14:$B$21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'12'!$D$14:$D$21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F271-4805-AC6F-473F296607E6}"/>
            </c:ext>
          </c:extLst>
        </c:ser>
        <c:dLbls>
          <c:showLegendKey val="0"/>
          <c:showVal val="0"/>
          <c:showCatName val="0"/>
          <c:showSerName val="0"/>
          <c:showPercent val="0"/>
          <c:showBubbleSize val="0"/>
        </c:dLbls>
        <c:axId val="361494480"/>
        <c:axId val="361497224"/>
      </c:radarChart>
      <c:catAx>
        <c:axId val="361494480"/>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1497224"/>
        <c:crosses val="autoZero"/>
        <c:auto val="1"/>
        <c:lblAlgn val="ctr"/>
        <c:lblOffset val="100"/>
        <c:noMultiLvlLbl val="0"/>
      </c:catAx>
      <c:valAx>
        <c:axId val="361497224"/>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1494480"/>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'13'!$C$6</c:f>
              <c:strCache>
                <c:ptCount val="1"/>
                <c:pt idx="0">
                  <c:v>Kompetansekart Navn 13</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'13'!$B$14:$B$21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'13'!$D$14:$D$21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BB12-4388-9ED2-A3ED73AA62FF}"/>
            </c:ext>
          </c:extLst>
        </c:ser>
        <c:dLbls>
          <c:showLegendKey val="0"/>
          <c:showVal val="0"/>
          <c:showCatName val="0"/>
          <c:showSerName val="0"/>
          <c:showPercent val="0"/>
          <c:showBubbleSize val="0"/>
        </c:dLbls>
        <c:axId val="361498400"/>
        <c:axId val="361494872"/>
      </c:radarChart>
      <c:catAx>
        <c:axId val="361498400"/>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1494872"/>
        <c:crosses val="autoZero"/>
        <c:auto val="1"/>
        <c:lblAlgn val="ctr"/>
        <c:lblOffset val="100"/>
        <c:noMultiLvlLbl val="0"/>
      </c:catAx>
      <c:valAx>
        <c:axId val="361494872"/>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1498400"/>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'14'!$C$6</c:f>
              <c:strCache>
                <c:ptCount val="1"/>
                <c:pt idx="0">
                  <c:v>Kompetansekart Navn 14</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'14'!$B$14:$B$21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'14'!$D$14:$D$21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3A75-48BC-B76C-E702E07D1C5C}"/>
            </c:ext>
          </c:extLst>
        </c:ser>
        <c:dLbls>
          <c:showLegendKey val="0"/>
          <c:showVal val="0"/>
          <c:showCatName val="0"/>
          <c:showSerName val="0"/>
          <c:showPercent val="0"/>
          <c:showBubbleSize val="0"/>
        </c:dLbls>
        <c:axId val="361495264"/>
        <c:axId val="361497616"/>
      </c:radarChart>
      <c:catAx>
        <c:axId val="36149526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1497616"/>
        <c:crosses val="autoZero"/>
        <c:auto val="1"/>
        <c:lblAlgn val="ctr"/>
        <c:lblOffset val="100"/>
        <c:noMultiLvlLbl val="0"/>
      </c:catAx>
      <c:valAx>
        <c:axId val="361497616"/>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149526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'15'!$C$6</c:f>
              <c:strCache>
                <c:ptCount val="1"/>
                <c:pt idx="0">
                  <c:v>Kompetansekart Navn 15</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'15'!$B$14:$B$21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'15'!$D$14:$D$21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5ED8-45C3-A5DC-37303A4C2B5E}"/>
            </c:ext>
          </c:extLst>
        </c:ser>
        <c:dLbls>
          <c:showLegendKey val="0"/>
          <c:showVal val="0"/>
          <c:showCatName val="0"/>
          <c:showSerName val="0"/>
          <c:showPercent val="0"/>
          <c:showBubbleSize val="0"/>
        </c:dLbls>
        <c:axId val="361499576"/>
        <c:axId val="361501144"/>
      </c:radarChart>
      <c:catAx>
        <c:axId val="361499576"/>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1501144"/>
        <c:crosses val="autoZero"/>
        <c:auto val="1"/>
        <c:lblAlgn val="ctr"/>
        <c:lblOffset val="100"/>
        <c:noMultiLvlLbl val="0"/>
      </c:catAx>
      <c:valAx>
        <c:axId val="361501144"/>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149957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'16'!$C$6</c:f>
              <c:strCache>
                <c:ptCount val="1"/>
                <c:pt idx="0">
                  <c:v>Kompetansekart Navn 16</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'16'!$B$14:$B$21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'16'!$D$14:$D$21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DD85-47E5-A5E3-AB817FC113A9}"/>
            </c:ext>
          </c:extLst>
        </c:ser>
        <c:dLbls>
          <c:showLegendKey val="0"/>
          <c:showVal val="0"/>
          <c:showCatName val="0"/>
          <c:showSerName val="0"/>
          <c:showPercent val="0"/>
          <c:showBubbleSize val="0"/>
        </c:dLbls>
        <c:axId val="361499968"/>
        <c:axId val="361494088"/>
      </c:radarChart>
      <c:catAx>
        <c:axId val="361499968"/>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1494088"/>
        <c:crosses val="autoZero"/>
        <c:auto val="1"/>
        <c:lblAlgn val="ctr"/>
        <c:lblOffset val="100"/>
        <c:noMultiLvlLbl val="0"/>
      </c:catAx>
      <c:valAx>
        <c:axId val="361494088"/>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14999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'17'!$C$6</c:f>
              <c:strCache>
                <c:ptCount val="1"/>
                <c:pt idx="0">
                  <c:v>Kompetansekart Navn 17</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'17'!$B$14:$B$21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'17'!$D$14:$D$21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3FC7-43F6-BEFC-FA99964A80D5}"/>
            </c:ext>
          </c:extLst>
        </c:ser>
        <c:dLbls>
          <c:showLegendKey val="0"/>
          <c:showVal val="0"/>
          <c:showCatName val="0"/>
          <c:showSerName val="0"/>
          <c:showPercent val="0"/>
          <c:showBubbleSize val="0"/>
        </c:dLbls>
        <c:axId val="361495656"/>
        <c:axId val="361496048"/>
      </c:radarChart>
      <c:catAx>
        <c:axId val="361495656"/>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1496048"/>
        <c:crosses val="autoZero"/>
        <c:auto val="1"/>
        <c:lblAlgn val="ctr"/>
        <c:lblOffset val="100"/>
        <c:noMultiLvlLbl val="0"/>
      </c:catAx>
      <c:valAx>
        <c:axId val="361496048"/>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149565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8462426415926506"/>
          <c:y val="3.5398213644478364E-2"/>
        </c:manualLayout>
      </c:layout>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'3'!$C$6</c:f>
              <c:strCache>
                <c:ptCount val="1"/>
                <c:pt idx="0">
                  <c:v>Kompetansekart Eksempel 3</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'3'!$B$14:$B$21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'3'!$D$14:$D$21</c:f>
              <c:numCache>
                <c:formatCode>General</c:formatCode>
                <c:ptCount val="8"/>
                <c:pt idx="0">
                  <c:v>1</c:v>
                </c:pt>
                <c:pt idx="1">
                  <c:v>0</c:v>
                </c:pt>
                <c:pt idx="2">
                  <c:v>0</c:v>
                </c:pt>
                <c:pt idx="3">
                  <c:v>4</c:v>
                </c:pt>
                <c:pt idx="4">
                  <c:v>1</c:v>
                </c:pt>
                <c:pt idx="5">
                  <c:v>4</c:v>
                </c:pt>
                <c:pt idx="6">
                  <c:v>2</c:v>
                </c:pt>
                <c:pt idx="7">
                  <c:v>3</c:v>
                </c:pt>
              </c:numCache>
            </c:numRef>
          </c:val>
          <c:extLst xmlns:c16r2="http://schemas.microsoft.com/office/drawing/2015/06/chart">
            <c:ext xmlns:c16="http://schemas.microsoft.com/office/drawing/2014/chart" uri="{C3380CC4-5D6E-409C-BE32-E72D297353CC}">
              <c16:uniqueId val="{00000000-5F1C-4845-B0F6-425AF35855E1}"/>
            </c:ext>
          </c:extLst>
        </c:ser>
        <c:dLbls>
          <c:showLegendKey val="0"/>
          <c:showVal val="0"/>
          <c:showCatName val="0"/>
          <c:showSerName val="0"/>
          <c:showPercent val="0"/>
          <c:showBubbleSize val="0"/>
        </c:dLbls>
        <c:axId val="359923224"/>
        <c:axId val="359918912"/>
      </c:radarChart>
      <c:catAx>
        <c:axId val="35992322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59918912"/>
        <c:crosses val="autoZero"/>
        <c:auto val="1"/>
        <c:lblAlgn val="ctr"/>
        <c:lblOffset val="100"/>
        <c:noMultiLvlLbl val="0"/>
      </c:catAx>
      <c:valAx>
        <c:axId val="359918912"/>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5992322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'18'!$C$6</c:f>
              <c:strCache>
                <c:ptCount val="1"/>
                <c:pt idx="0">
                  <c:v>Kompetansekart Navn 18</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'18'!$B$14:$B$21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'18'!$D$14:$D$21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BAB6-4A98-861D-ECF1BA311FC8}"/>
            </c:ext>
          </c:extLst>
        </c:ser>
        <c:dLbls>
          <c:showLegendKey val="0"/>
          <c:showVal val="0"/>
          <c:showCatName val="0"/>
          <c:showSerName val="0"/>
          <c:showPercent val="0"/>
          <c:showBubbleSize val="0"/>
        </c:dLbls>
        <c:axId val="361496832"/>
        <c:axId val="362041424"/>
      </c:radarChart>
      <c:catAx>
        <c:axId val="361496832"/>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2041424"/>
        <c:crosses val="autoZero"/>
        <c:auto val="1"/>
        <c:lblAlgn val="ctr"/>
        <c:lblOffset val="100"/>
        <c:noMultiLvlLbl val="0"/>
      </c:catAx>
      <c:valAx>
        <c:axId val="362041424"/>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1496832"/>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'19'!$C$6</c:f>
              <c:strCache>
                <c:ptCount val="1"/>
                <c:pt idx="0">
                  <c:v>Kompetansekart Navn 19</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'19'!$B$14:$B$21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'19'!$D$14:$D$21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55AA-42CC-BEB8-39D26F1E3058}"/>
            </c:ext>
          </c:extLst>
        </c:ser>
        <c:dLbls>
          <c:showLegendKey val="0"/>
          <c:showVal val="0"/>
          <c:showCatName val="0"/>
          <c:showSerName val="0"/>
          <c:showPercent val="0"/>
          <c:showBubbleSize val="0"/>
        </c:dLbls>
        <c:axId val="362043384"/>
        <c:axId val="362048872"/>
      </c:radarChart>
      <c:catAx>
        <c:axId val="36204338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2048872"/>
        <c:crosses val="autoZero"/>
        <c:auto val="1"/>
        <c:lblAlgn val="ctr"/>
        <c:lblOffset val="100"/>
        <c:noMultiLvlLbl val="0"/>
      </c:catAx>
      <c:valAx>
        <c:axId val="362048872"/>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204338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'20'!$C$6</c:f>
              <c:strCache>
                <c:ptCount val="1"/>
                <c:pt idx="0">
                  <c:v>Kompetansekart Navn 20</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'20'!$B$14:$B$21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'20'!$D$14:$D$21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D6AB-4860-896E-1FF84045354B}"/>
            </c:ext>
          </c:extLst>
        </c:ser>
        <c:dLbls>
          <c:showLegendKey val="0"/>
          <c:showVal val="0"/>
          <c:showCatName val="0"/>
          <c:showSerName val="0"/>
          <c:showPercent val="0"/>
          <c:showBubbleSize val="0"/>
        </c:dLbls>
        <c:axId val="362043776"/>
        <c:axId val="362041816"/>
      </c:radarChart>
      <c:catAx>
        <c:axId val="362043776"/>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2041816"/>
        <c:crosses val="autoZero"/>
        <c:auto val="1"/>
        <c:lblAlgn val="ctr"/>
        <c:lblOffset val="100"/>
        <c:noMultiLvlLbl val="0"/>
      </c:catAx>
      <c:valAx>
        <c:axId val="362041816"/>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204377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'1'!$C$6</c:f>
              <c:strCache>
                <c:ptCount val="1"/>
                <c:pt idx="0">
                  <c:v>Kompetansekart Eksempel 1</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'1'!$D$14:$D$21</c:f>
              <c:numCache>
                <c:formatCode>General</c:formatCode>
                <c:ptCount val="8"/>
                <c:pt idx="0">
                  <c:v>5</c:v>
                </c:pt>
                <c:pt idx="1">
                  <c:v>2</c:v>
                </c:pt>
                <c:pt idx="2">
                  <c:v>1</c:v>
                </c:pt>
                <c:pt idx="3">
                  <c:v>0</c:v>
                </c:pt>
                <c:pt idx="4">
                  <c:v>1</c:v>
                </c:pt>
                <c:pt idx="5">
                  <c:v>2</c:v>
                </c:pt>
                <c:pt idx="6">
                  <c:v>2</c:v>
                </c:pt>
                <c:pt idx="7">
                  <c:v>5</c:v>
                </c:pt>
              </c:numCache>
            </c:numRef>
          </c:val>
          <c:extLst xmlns:c16r2="http://schemas.microsoft.com/office/drawing/2015/06/chart">
            <c:ext xmlns:c16="http://schemas.microsoft.com/office/drawing/2014/chart" uri="{C3380CC4-5D6E-409C-BE32-E72D297353CC}">
              <c16:uniqueId val="{00000000-A39C-4DCE-AFDA-9069DFA037C5}"/>
            </c:ext>
          </c:extLst>
        </c:ser>
        <c:dLbls>
          <c:showLegendKey val="0"/>
          <c:showVal val="0"/>
          <c:showCatName val="0"/>
          <c:showSerName val="0"/>
          <c:showPercent val="0"/>
          <c:showBubbleSize val="0"/>
        </c:dLbls>
        <c:axId val="362042600"/>
        <c:axId val="362046912"/>
      </c:radarChart>
      <c:catAx>
        <c:axId val="362042600"/>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2046912"/>
        <c:crosses val="autoZero"/>
        <c:auto val="1"/>
        <c:lblAlgn val="ctr"/>
        <c:lblOffset val="100"/>
        <c:noMultiLvlLbl val="0"/>
      </c:catAx>
      <c:valAx>
        <c:axId val="362046912"/>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2042600"/>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'2'!$C$6</c:f>
              <c:strCache>
                <c:ptCount val="1"/>
                <c:pt idx="0">
                  <c:v>Kompetansekart Eksempel 2</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'2'!$B$14:$B$21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'2'!$D$14:$D$21</c:f>
              <c:numCache>
                <c:formatCode>General</c:formatCode>
                <c:ptCount val="8"/>
                <c:pt idx="0">
                  <c:v>5</c:v>
                </c:pt>
                <c:pt idx="1">
                  <c:v>2</c:v>
                </c:pt>
                <c:pt idx="2">
                  <c:v>1</c:v>
                </c:pt>
                <c:pt idx="3">
                  <c:v>2</c:v>
                </c:pt>
                <c:pt idx="4">
                  <c:v>2</c:v>
                </c:pt>
                <c:pt idx="5">
                  <c:v>2</c:v>
                </c:pt>
                <c:pt idx="6">
                  <c:v>1</c:v>
                </c:pt>
                <c:pt idx="7">
                  <c:v>2</c:v>
                </c:pt>
              </c:numCache>
            </c:numRef>
          </c:val>
          <c:extLst xmlns:c16r2="http://schemas.microsoft.com/office/drawing/2015/06/chart">
            <c:ext xmlns:c16="http://schemas.microsoft.com/office/drawing/2014/chart" uri="{C3380CC4-5D6E-409C-BE32-E72D297353CC}">
              <c16:uniqueId val="{00000000-52DC-471A-81BB-D52554EA2A48}"/>
            </c:ext>
          </c:extLst>
        </c:ser>
        <c:dLbls>
          <c:showLegendKey val="0"/>
          <c:showVal val="0"/>
          <c:showCatName val="0"/>
          <c:showSerName val="0"/>
          <c:showPercent val="0"/>
          <c:showBubbleSize val="0"/>
        </c:dLbls>
        <c:axId val="362042992"/>
        <c:axId val="362044168"/>
      </c:radarChart>
      <c:catAx>
        <c:axId val="362042992"/>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2044168"/>
        <c:crosses val="autoZero"/>
        <c:auto val="1"/>
        <c:lblAlgn val="ctr"/>
        <c:lblOffset val="100"/>
        <c:noMultiLvlLbl val="0"/>
      </c:catAx>
      <c:valAx>
        <c:axId val="362044168"/>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2042992"/>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'3'!$C$6</c:f>
              <c:strCache>
                <c:ptCount val="1"/>
                <c:pt idx="0">
                  <c:v>Kompetansekart Eksempel 3</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'3'!$B$14:$B$21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'3'!$D$14:$D$21</c:f>
              <c:numCache>
                <c:formatCode>General</c:formatCode>
                <c:ptCount val="8"/>
                <c:pt idx="0">
                  <c:v>1</c:v>
                </c:pt>
                <c:pt idx="1">
                  <c:v>0</c:v>
                </c:pt>
                <c:pt idx="2">
                  <c:v>0</c:v>
                </c:pt>
                <c:pt idx="3">
                  <c:v>4</c:v>
                </c:pt>
                <c:pt idx="4">
                  <c:v>1</c:v>
                </c:pt>
                <c:pt idx="5">
                  <c:v>4</c:v>
                </c:pt>
                <c:pt idx="6">
                  <c:v>2</c:v>
                </c:pt>
                <c:pt idx="7">
                  <c:v>3</c:v>
                </c:pt>
              </c:numCache>
            </c:numRef>
          </c:val>
          <c:extLst xmlns:c16r2="http://schemas.microsoft.com/office/drawing/2015/06/chart">
            <c:ext xmlns:c16="http://schemas.microsoft.com/office/drawing/2014/chart" uri="{C3380CC4-5D6E-409C-BE32-E72D297353CC}">
              <c16:uniqueId val="{00000000-AAE0-4A31-9E3C-7DD599DFC026}"/>
            </c:ext>
          </c:extLst>
        </c:ser>
        <c:dLbls>
          <c:showLegendKey val="0"/>
          <c:showVal val="0"/>
          <c:showCatName val="0"/>
          <c:showSerName val="0"/>
          <c:showPercent val="0"/>
          <c:showBubbleSize val="0"/>
        </c:dLbls>
        <c:axId val="362045344"/>
        <c:axId val="362045736"/>
      </c:radarChart>
      <c:catAx>
        <c:axId val="36204534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2045736"/>
        <c:crosses val="autoZero"/>
        <c:auto val="1"/>
        <c:lblAlgn val="ctr"/>
        <c:lblOffset val="100"/>
        <c:noMultiLvlLbl val="0"/>
      </c:catAx>
      <c:valAx>
        <c:axId val="362045736"/>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204534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'4'!$C$6</c:f>
              <c:strCache>
                <c:ptCount val="1"/>
                <c:pt idx="0">
                  <c:v>Kompetansekart Navn 4</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'4'!$B$14:$B$21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'4'!$D$14:$D$21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222B-43E1-A083-CE57D4C7F302}"/>
            </c:ext>
          </c:extLst>
        </c:ser>
        <c:dLbls>
          <c:showLegendKey val="0"/>
          <c:showVal val="0"/>
          <c:showCatName val="0"/>
          <c:showSerName val="0"/>
          <c:showPercent val="0"/>
          <c:showBubbleSize val="0"/>
        </c:dLbls>
        <c:axId val="362046520"/>
        <c:axId val="362047696"/>
      </c:radarChart>
      <c:catAx>
        <c:axId val="362046520"/>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2047696"/>
        <c:crosses val="autoZero"/>
        <c:auto val="1"/>
        <c:lblAlgn val="ctr"/>
        <c:lblOffset val="100"/>
        <c:noMultiLvlLbl val="0"/>
      </c:catAx>
      <c:valAx>
        <c:axId val="362047696"/>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2046520"/>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'5'!$C$6</c:f>
              <c:strCache>
                <c:ptCount val="1"/>
                <c:pt idx="0">
                  <c:v>Kompetansekart Navn 5</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'5'!$B$14:$B$21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'5'!$D$14:$D$21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7CCA-4D14-8610-FFF779B168F8}"/>
            </c:ext>
          </c:extLst>
        </c:ser>
        <c:dLbls>
          <c:showLegendKey val="0"/>
          <c:showVal val="0"/>
          <c:showCatName val="0"/>
          <c:showSerName val="0"/>
          <c:showPercent val="0"/>
          <c:showBubbleSize val="0"/>
        </c:dLbls>
        <c:axId val="359919696"/>
        <c:axId val="378180736"/>
      </c:radarChart>
      <c:catAx>
        <c:axId val="359919696"/>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180736"/>
        <c:crosses val="autoZero"/>
        <c:auto val="1"/>
        <c:lblAlgn val="ctr"/>
        <c:lblOffset val="100"/>
        <c:noMultiLvlLbl val="0"/>
      </c:catAx>
      <c:valAx>
        <c:axId val="378180736"/>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5991969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'6'!$C$6</c:f>
              <c:strCache>
                <c:ptCount val="1"/>
                <c:pt idx="0">
                  <c:v>Kompetansekart Navn 6</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'6'!$B$14:$B$21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'6'!$D$14:$D$21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2DE8-4778-83EB-57E5164174DC}"/>
            </c:ext>
          </c:extLst>
        </c:ser>
        <c:dLbls>
          <c:showLegendKey val="0"/>
          <c:showVal val="0"/>
          <c:showCatName val="0"/>
          <c:showSerName val="0"/>
          <c:showPercent val="0"/>
          <c:showBubbleSize val="0"/>
        </c:dLbls>
        <c:axId val="378179560"/>
        <c:axId val="378178776"/>
      </c:radarChart>
      <c:catAx>
        <c:axId val="378179560"/>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178776"/>
        <c:crosses val="autoZero"/>
        <c:auto val="1"/>
        <c:lblAlgn val="ctr"/>
        <c:lblOffset val="100"/>
        <c:noMultiLvlLbl val="0"/>
      </c:catAx>
      <c:valAx>
        <c:axId val="378178776"/>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179560"/>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'7'!$C$6</c:f>
              <c:strCache>
                <c:ptCount val="1"/>
                <c:pt idx="0">
                  <c:v>Kompetansekart Navn 7</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'7'!$B$14:$B$21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'7'!$D$14:$D$21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8FAF-4C67-A42E-4A6EA96D9F5A}"/>
            </c:ext>
          </c:extLst>
        </c:ser>
        <c:dLbls>
          <c:showLegendKey val="0"/>
          <c:showVal val="0"/>
          <c:showCatName val="0"/>
          <c:showSerName val="0"/>
          <c:showPercent val="0"/>
          <c:showBubbleSize val="0"/>
        </c:dLbls>
        <c:axId val="378181128"/>
        <c:axId val="378181520"/>
      </c:radarChart>
      <c:catAx>
        <c:axId val="378181128"/>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181520"/>
        <c:crosses val="autoZero"/>
        <c:auto val="1"/>
        <c:lblAlgn val="ctr"/>
        <c:lblOffset val="100"/>
        <c:noMultiLvlLbl val="0"/>
      </c:catAx>
      <c:valAx>
        <c:axId val="378181520"/>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18112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'1'!$C$6</c:f>
              <c:strCache>
                <c:ptCount val="1"/>
                <c:pt idx="0">
                  <c:v>Kompetansekart Eksempel 1</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'1'!$D$14:$D$21</c:f>
              <c:numCache>
                <c:formatCode>General</c:formatCode>
                <c:ptCount val="8"/>
                <c:pt idx="0">
                  <c:v>5</c:v>
                </c:pt>
                <c:pt idx="1">
                  <c:v>2</c:v>
                </c:pt>
                <c:pt idx="2">
                  <c:v>1</c:v>
                </c:pt>
                <c:pt idx="3">
                  <c:v>0</c:v>
                </c:pt>
                <c:pt idx="4">
                  <c:v>1</c:v>
                </c:pt>
                <c:pt idx="5">
                  <c:v>2</c:v>
                </c:pt>
                <c:pt idx="6">
                  <c:v>2</c:v>
                </c:pt>
                <c:pt idx="7">
                  <c:v>5</c:v>
                </c:pt>
              </c:numCache>
            </c:numRef>
          </c:val>
          <c:extLst xmlns:c16r2="http://schemas.microsoft.com/office/drawing/2015/06/chart">
            <c:ext xmlns:c16="http://schemas.microsoft.com/office/drawing/2014/chart" uri="{C3380CC4-5D6E-409C-BE32-E72D297353CC}">
              <c16:uniqueId val="{00000000-F8C9-496A-B355-781EE74809DD}"/>
            </c:ext>
          </c:extLst>
        </c:ser>
        <c:dLbls>
          <c:showLegendKey val="0"/>
          <c:showVal val="0"/>
          <c:showCatName val="0"/>
          <c:showSerName val="0"/>
          <c:showPercent val="0"/>
          <c:showBubbleSize val="0"/>
        </c:dLbls>
        <c:axId val="359923616"/>
        <c:axId val="359921264"/>
      </c:radarChart>
      <c:catAx>
        <c:axId val="359923616"/>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59921264"/>
        <c:crosses val="autoZero"/>
        <c:auto val="1"/>
        <c:lblAlgn val="ctr"/>
        <c:lblOffset val="100"/>
        <c:noMultiLvlLbl val="0"/>
      </c:catAx>
      <c:valAx>
        <c:axId val="359921264"/>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5992361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'8'!$C$6</c:f>
              <c:strCache>
                <c:ptCount val="1"/>
                <c:pt idx="0">
                  <c:v>Kompetansekart Navn 8</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'8'!$B$14:$B$21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'8'!$D$14:$D$21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01EF-4E37-8E58-4D1947C29726}"/>
            </c:ext>
          </c:extLst>
        </c:ser>
        <c:dLbls>
          <c:showLegendKey val="0"/>
          <c:showVal val="0"/>
          <c:showCatName val="0"/>
          <c:showSerName val="0"/>
          <c:showPercent val="0"/>
          <c:showBubbleSize val="0"/>
        </c:dLbls>
        <c:axId val="378177992"/>
        <c:axId val="378181912"/>
      </c:radarChart>
      <c:catAx>
        <c:axId val="378177992"/>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181912"/>
        <c:crosses val="autoZero"/>
        <c:auto val="1"/>
        <c:lblAlgn val="ctr"/>
        <c:lblOffset val="100"/>
        <c:noMultiLvlLbl val="0"/>
      </c:catAx>
      <c:valAx>
        <c:axId val="378181912"/>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177992"/>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'9'!$C$6</c:f>
              <c:strCache>
                <c:ptCount val="1"/>
                <c:pt idx="0">
                  <c:v>Kompetansekart Navn 9</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'9'!$B$14:$B$21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'9'!$D$14:$D$21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EBAC-4B5D-B530-3EF7EBEA2F64}"/>
            </c:ext>
          </c:extLst>
        </c:ser>
        <c:dLbls>
          <c:showLegendKey val="0"/>
          <c:showVal val="0"/>
          <c:showCatName val="0"/>
          <c:showSerName val="0"/>
          <c:showPercent val="0"/>
          <c:showBubbleSize val="0"/>
        </c:dLbls>
        <c:axId val="378176816"/>
        <c:axId val="378182304"/>
      </c:radarChart>
      <c:catAx>
        <c:axId val="378176816"/>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182304"/>
        <c:crosses val="autoZero"/>
        <c:auto val="1"/>
        <c:lblAlgn val="ctr"/>
        <c:lblOffset val="100"/>
        <c:noMultiLvlLbl val="0"/>
      </c:catAx>
      <c:valAx>
        <c:axId val="378182304"/>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17681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'10'!$C$6</c:f>
              <c:strCache>
                <c:ptCount val="1"/>
                <c:pt idx="0">
                  <c:v>Kompetansekart Navn 10</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'10'!$B$14:$B$21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'10'!$D$14:$D$21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00E3-46A6-A6A7-B92AFC538294}"/>
            </c:ext>
          </c:extLst>
        </c:ser>
        <c:dLbls>
          <c:showLegendKey val="0"/>
          <c:showVal val="0"/>
          <c:showCatName val="0"/>
          <c:showSerName val="0"/>
          <c:showPercent val="0"/>
          <c:showBubbleSize val="0"/>
        </c:dLbls>
        <c:axId val="378179952"/>
        <c:axId val="378176424"/>
      </c:radarChart>
      <c:catAx>
        <c:axId val="378179952"/>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176424"/>
        <c:crosses val="autoZero"/>
        <c:auto val="1"/>
        <c:lblAlgn val="ctr"/>
        <c:lblOffset val="100"/>
        <c:noMultiLvlLbl val="0"/>
      </c:catAx>
      <c:valAx>
        <c:axId val="378176424"/>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179952"/>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'11'!$C$6</c:f>
              <c:strCache>
                <c:ptCount val="1"/>
                <c:pt idx="0">
                  <c:v>Kompetansekart Navn 11</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'11'!$B$14:$B$21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'11'!$D$14:$D$21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3ACF-44DF-B568-2CD537733AF3}"/>
            </c:ext>
          </c:extLst>
        </c:ser>
        <c:dLbls>
          <c:showLegendKey val="0"/>
          <c:showVal val="0"/>
          <c:showCatName val="0"/>
          <c:showSerName val="0"/>
          <c:showPercent val="0"/>
          <c:showBubbleSize val="0"/>
        </c:dLbls>
        <c:axId val="378179168"/>
        <c:axId val="378178384"/>
      </c:radarChart>
      <c:catAx>
        <c:axId val="378179168"/>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178384"/>
        <c:crosses val="autoZero"/>
        <c:auto val="1"/>
        <c:lblAlgn val="ctr"/>
        <c:lblOffset val="100"/>
        <c:noMultiLvlLbl val="0"/>
      </c:catAx>
      <c:valAx>
        <c:axId val="378178384"/>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1791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'12'!$C$6</c:f>
              <c:strCache>
                <c:ptCount val="1"/>
                <c:pt idx="0">
                  <c:v>Kompetansekart Navn 12</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'12'!$B$14:$B$21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'12'!$D$14:$D$21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504C-4765-88E0-B51281368073}"/>
            </c:ext>
          </c:extLst>
        </c:ser>
        <c:dLbls>
          <c:showLegendKey val="0"/>
          <c:showVal val="0"/>
          <c:showCatName val="0"/>
          <c:showSerName val="0"/>
          <c:showPercent val="0"/>
          <c:showBubbleSize val="0"/>
        </c:dLbls>
        <c:axId val="378745264"/>
        <c:axId val="378742520"/>
      </c:radarChart>
      <c:catAx>
        <c:axId val="37874526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742520"/>
        <c:crosses val="autoZero"/>
        <c:auto val="1"/>
        <c:lblAlgn val="ctr"/>
        <c:lblOffset val="100"/>
        <c:noMultiLvlLbl val="0"/>
      </c:catAx>
      <c:valAx>
        <c:axId val="378742520"/>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74526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'13'!$C$6</c:f>
              <c:strCache>
                <c:ptCount val="1"/>
                <c:pt idx="0">
                  <c:v>Kompetansekart Navn 13</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'13'!$B$14:$B$21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'13'!$D$14:$D$21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FB98-42A2-81E7-7688B59D4513}"/>
            </c:ext>
          </c:extLst>
        </c:ser>
        <c:dLbls>
          <c:showLegendKey val="0"/>
          <c:showVal val="0"/>
          <c:showCatName val="0"/>
          <c:showSerName val="0"/>
          <c:showPercent val="0"/>
          <c:showBubbleSize val="0"/>
        </c:dLbls>
        <c:axId val="378742912"/>
        <c:axId val="378744872"/>
      </c:radarChart>
      <c:catAx>
        <c:axId val="378742912"/>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744872"/>
        <c:crosses val="autoZero"/>
        <c:auto val="1"/>
        <c:lblAlgn val="ctr"/>
        <c:lblOffset val="100"/>
        <c:noMultiLvlLbl val="0"/>
      </c:catAx>
      <c:valAx>
        <c:axId val="378744872"/>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742912"/>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'14'!$C$6</c:f>
              <c:strCache>
                <c:ptCount val="1"/>
                <c:pt idx="0">
                  <c:v>Kompetansekart Navn 14</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'14'!$B$14:$B$21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'14'!$D$14:$D$21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B61F-4173-817B-E7269BF868C2}"/>
            </c:ext>
          </c:extLst>
        </c:ser>
        <c:dLbls>
          <c:showLegendKey val="0"/>
          <c:showVal val="0"/>
          <c:showCatName val="0"/>
          <c:showSerName val="0"/>
          <c:showPercent val="0"/>
          <c:showBubbleSize val="0"/>
        </c:dLbls>
        <c:axId val="378747616"/>
        <c:axId val="378740952"/>
      </c:radarChart>
      <c:catAx>
        <c:axId val="378747616"/>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740952"/>
        <c:crosses val="autoZero"/>
        <c:auto val="1"/>
        <c:lblAlgn val="ctr"/>
        <c:lblOffset val="100"/>
        <c:noMultiLvlLbl val="0"/>
      </c:catAx>
      <c:valAx>
        <c:axId val="378740952"/>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74761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'15'!$C$6</c:f>
              <c:strCache>
                <c:ptCount val="1"/>
                <c:pt idx="0">
                  <c:v>Kompetansekart Navn 15</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'15'!$B$14:$B$21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'15'!$D$14:$D$21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6B7C-4F6E-AE96-3E9B628DDEB1}"/>
            </c:ext>
          </c:extLst>
        </c:ser>
        <c:dLbls>
          <c:showLegendKey val="0"/>
          <c:showVal val="0"/>
          <c:showCatName val="0"/>
          <c:showSerName val="0"/>
          <c:showPercent val="0"/>
          <c:showBubbleSize val="0"/>
        </c:dLbls>
        <c:axId val="378745656"/>
        <c:axId val="378746048"/>
      </c:radarChart>
      <c:catAx>
        <c:axId val="378745656"/>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746048"/>
        <c:crosses val="autoZero"/>
        <c:auto val="1"/>
        <c:lblAlgn val="ctr"/>
        <c:lblOffset val="100"/>
        <c:noMultiLvlLbl val="0"/>
      </c:catAx>
      <c:valAx>
        <c:axId val="378746048"/>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74565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'16'!$C$6</c:f>
              <c:strCache>
                <c:ptCount val="1"/>
                <c:pt idx="0">
                  <c:v>Kompetansekart Navn 16</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'16'!$B$14:$B$21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'16'!$D$14:$D$21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C935-4CFD-B04E-D03FA7B39CF8}"/>
            </c:ext>
          </c:extLst>
        </c:ser>
        <c:dLbls>
          <c:showLegendKey val="0"/>
          <c:showVal val="0"/>
          <c:showCatName val="0"/>
          <c:showSerName val="0"/>
          <c:showPercent val="0"/>
          <c:showBubbleSize val="0"/>
        </c:dLbls>
        <c:axId val="378741736"/>
        <c:axId val="378742128"/>
      </c:radarChart>
      <c:catAx>
        <c:axId val="378741736"/>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742128"/>
        <c:crosses val="autoZero"/>
        <c:auto val="1"/>
        <c:lblAlgn val="ctr"/>
        <c:lblOffset val="100"/>
        <c:noMultiLvlLbl val="0"/>
      </c:catAx>
      <c:valAx>
        <c:axId val="378742128"/>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74173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'17'!$C$6</c:f>
              <c:strCache>
                <c:ptCount val="1"/>
                <c:pt idx="0">
                  <c:v>Kompetansekart Navn 17</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'17'!$B$14:$B$21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'17'!$D$14:$D$21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8797-4753-93E0-C8DC1B7DC6EC}"/>
            </c:ext>
          </c:extLst>
        </c:ser>
        <c:dLbls>
          <c:showLegendKey val="0"/>
          <c:showVal val="0"/>
          <c:showCatName val="0"/>
          <c:showSerName val="0"/>
          <c:showPercent val="0"/>
          <c:showBubbleSize val="0"/>
        </c:dLbls>
        <c:axId val="378744480"/>
        <c:axId val="378748008"/>
      </c:radarChart>
      <c:catAx>
        <c:axId val="378744480"/>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748008"/>
        <c:crosses val="autoZero"/>
        <c:auto val="1"/>
        <c:lblAlgn val="ctr"/>
        <c:lblOffset val="100"/>
        <c:noMultiLvlLbl val="0"/>
      </c:catAx>
      <c:valAx>
        <c:axId val="378748008"/>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744480"/>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'2'!$C$6</c:f>
              <c:strCache>
                <c:ptCount val="1"/>
                <c:pt idx="0">
                  <c:v>Kompetansekart Eksempel 2</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'2'!$B$14:$B$21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'2'!$D$14:$D$21</c:f>
              <c:numCache>
                <c:formatCode>General</c:formatCode>
                <c:ptCount val="8"/>
                <c:pt idx="0">
                  <c:v>5</c:v>
                </c:pt>
                <c:pt idx="1">
                  <c:v>2</c:v>
                </c:pt>
                <c:pt idx="2">
                  <c:v>1</c:v>
                </c:pt>
                <c:pt idx="3">
                  <c:v>2</c:v>
                </c:pt>
                <c:pt idx="4">
                  <c:v>2</c:v>
                </c:pt>
                <c:pt idx="5">
                  <c:v>2</c:v>
                </c:pt>
                <c:pt idx="6">
                  <c:v>1</c:v>
                </c:pt>
                <c:pt idx="7">
                  <c:v>2</c:v>
                </c:pt>
              </c:numCache>
            </c:numRef>
          </c:val>
          <c:extLst xmlns:c16r2="http://schemas.microsoft.com/office/drawing/2015/06/chart">
            <c:ext xmlns:c16="http://schemas.microsoft.com/office/drawing/2014/chart" uri="{C3380CC4-5D6E-409C-BE32-E72D297353CC}">
              <c16:uniqueId val="{00000000-DF8A-40E7-BCE7-B646197A343E}"/>
            </c:ext>
          </c:extLst>
        </c:ser>
        <c:dLbls>
          <c:showLegendKey val="0"/>
          <c:showVal val="0"/>
          <c:showCatName val="0"/>
          <c:showSerName val="0"/>
          <c:showPercent val="0"/>
          <c:showBubbleSize val="0"/>
        </c:dLbls>
        <c:axId val="359924008"/>
        <c:axId val="359920480"/>
      </c:radarChart>
      <c:catAx>
        <c:axId val="359924008"/>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59920480"/>
        <c:crosses val="autoZero"/>
        <c:auto val="1"/>
        <c:lblAlgn val="ctr"/>
        <c:lblOffset val="100"/>
        <c:noMultiLvlLbl val="0"/>
      </c:catAx>
      <c:valAx>
        <c:axId val="359920480"/>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5992400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'18'!$C$6</c:f>
              <c:strCache>
                <c:ptCount val="1"/>
                <c:pt idx="0">
                  <c:v>Kompetansekart Navn 18</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'18'!$B$14:$B$21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'18'!$D$14:$D$21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1D85-417F-BB82-EB16020E4793}"/>
            </c:ext>
          </c:extLst>
        </c:ser>
        <c:dLbls>
          <c:showLegendKey val="0"/>
          <c:showVal val="0"/>
          <c:showCatName val="0"/>
          <c:showSerName val="0"/>
          <c:showPercent val="0"/>
          <c:showBubbleSize val="0"/>
        </c:dLbls>
        <c:axId val="378747224"/>
        <c:axId val="378744088"/>
      </c:radarChart>
      <c:catAx>
        <c:axId val="37874722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744088"/>
        <c:crosses val="autoZero"/>
        <c:auto val="1"/>
        <c:lblAlgn val="ctr"/>
        <c:lblOffset val="100"/>
        <c:noMultiLvlLbl val="0"/>
      </c:catAx>
      <c:valAx>
        <c:axId val="378744088"/>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7874722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'19'!$C$6</c:f>
              <c:strCache>
                <c:ptCount val="1"/>
                <c:pt idx="0">
                  <c:v>Kompetansekart Navn 19</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'19'!$B$14:$B$21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'19'!$D$14:$D$21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90C8-4175-A421-8CBB2CA27501}"/>
            </c:ext>
          </c:extLst>
        </c:ser>
        <c:dLbls>
          <c:showLegendKey val="0"/>
          <c:showVal val="0"/>
          <c:showCatName val="0"/>
          <c:showSerName val="0"/>
          <c:showPercent val="0"/>
          <c:showBubbleSize val="0"/>
        </c:dLbls>
        <c:axId val="359858624"/>
        <c:axId val="359859016"/>
      </c:radarChart>
      <c:catAx>
        <c:axId val="35985862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59859016"/>
        <c:crosses val="autoZero"/>
        <c:auto val="1"/>
        <c:lblAlgn val="ctr"/>
        <c:lblOffset val="100"/>
        <c:noMultiLvlLbl val="0"/>
      </c:catAx>
      <c:valAx>
        <c:axId val="359859016"/>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5985862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'20'!$C$6</c:f>
              <c:strCache>
                <c:ptCount val="1"/>
                <c:pt idx="0">
                  <c:v>Kompetansekart Navn 20</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'20'!$B$14:$B$21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'20'!$D$14:$D$21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37B9-4AAC-B3D2-41077A438C15}"/>
            </c:ext>
          </c:extLst>
        </c:ser>
        <c:dLbls>
          <c:showLegendKey val="0"/>
          <c:showVal val="0"/>
          <c:showCatName val="0"/>
          <c:showSerName val="0"/>
          <c:showPercent val="0"/>
          <c:showBubbleSize val="0"/>
        </c:dLbls>
        <c:axId val="359863720"/>
        <c:axId val="359862152"/>
      </c:radarChart>
      <c:catAx>
        <c:axId val="359863720"/>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59862152"/>
        <c:crosses val="autoZero"/>
        <c:auto val="1"/>
        <c:lblAlgn val="ctr"/>
        <c:lblOffset val="100"/>
        <c:noMultiLvlLbl val="0"/>
      </c:catAx>
      <c:valAx>
        <c:axId val="359862152"/>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59863720"/>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b-NO"/>
              <a:t>Gj.snitt pr.</a:t>
            </a:r>
            <a:r>
              <a:rPr lang="nb-NO" baseline="0"/>
              <a:t> person</a:t>
            </a:r>
            <a:endParaRPr lang="nb-NO"/>
          </a:p>
        </c:rich>
      </c:tx>
      <c:layout/>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b-NO"/>
        </a:p>
      </c:txPr>
    </c:title>
    <c:autoTitleDeleted val="0"/>
    <c:plotArea>
      <c:layout/>
      <c:barChart>
        <c:barDir val="col"/>
        <c:grouping val="clustered"/>
        <c:varyColors val="0"/>
        <c:ser>
          <c:idx val="0"/>
          <c:order val="0"/>
          <c:tx>
            <c:strRef>
              <c:f>Dashbord!$D$6</c:f>
              <c:strCache>
                <c:ptCount val="1"/>
                <c:pt idx="0">
                  <c:v>Gj.snitt</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cat>
            <c:strRef>
              <c:f>Dashbord!$C$7:$C$26</c:f>
              <c:strCache>
                <c:ptCount val="20"/>
                <c:pt idx="0">
                  <c:v>Eksempel 1</c:v>
                </c:pt>
                <c:pt idx="1">
                  <c:v>Eksempel 2</c:v>
                </c:pt>
                <c:pt idx="2">
                  <c:v>Eksempel 3</c:v>
                </c:pt>
                <c:pt idx="3">
                  <c:v>Navn 4</c:v>
                </c:pt>
                <c:pt idx="4">
                  <c:v>Navn 5</c:v>
                </c:pt>
                <c:pt idx="5">
                  <c:v>Navn 6</c:v>
                </c:pt>
                <c:pt idx="6">
                  <c:v>Navn 7</c:v>
                </c:pt>
                <c:pt idx="7">
                  <c:v>Navn 8</c:v>
                </c:pt>
                <c:pt idx="8">
                  <c:v>Navn 9</c:v>
                </c:pt>
                <c:pt idx="9">
                  <c:v>Navn 10</c:v>
                </c:pt>
                <c:pt idx="10">
                  <c:v>Navn 11</c:v>
                </c:pt>
                <c:pt idx="11">
                  <c:v>Navn 12</c:v>
                </c:pt>
                <c:pt idx="12">
                  <c:v>Navn 13</c:v>
                </c:pt>
                <c:pt idx="13">
                  <c:v>Navn 14</c:v>
                </c:pt>
                <c:pt idx="14">
                  <c:v>Navn 15</c:v>
                </c:pt>
                <c:pt idx="15">
                  <c:v>Navn 16</c:v>
                </c:pt>
                <c:pt idx="16">
                  <c:v>Navn 17</c:v>
                </c:pt>
                <c:pt idx="17">
                  <c:v>Navn 18</c:v>
                </c:pt>
                <c:pt idx="18">
                  <c:v>Navn 19</c:v>
                </c:pt>
                <c:pt idx="19">
                  <c:v>Navn 20</c:v>
                </c:pt>
              </c:strCache>
            </c:strRef>
          </c:cat>
          <c:val>
            <c:numRef>
              <c:f>Dashbord!$D$7:$D$26</c:f>
              <c:numCache>
                <c:formatCode>0.0</c:formatCode>
                <c:ptCount val="20"/>
                <c:pt idx="0">
                  <c:v>2.25</c:v>
                </c:pt>
                <c:pt idx="1">
                  <c:v>2.125</c:v>
                </c:pt>
                <c:pt idx="2">
                  <c:v>1.875</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xmlns:c16r2="http://schemas.microsoft.com/office/drawing/2015/06/chart">
            <c:ext xmlns:c16="http://schemas.microsoft.com/office/drawing/2014/chart" uri="{C3380CC4-5D6E-409C-BE32-E72D297353CC}">
              <c16:uniqueId val="{00000000-8783-4FFC-BE43-0380D9EBB244}"/>
            </c:ext>
          </c:extLst>
        </c:ser>
        <c:dLbls>
          <c:showLegendKey val="0"/>
          <c:showVal val="0"/>
          <c:showCatName val="0"/>
          <c:showSerName val="0"/>
          <c:showPercent val="0"/>
          <c:showBubbleSize val="0"/>
        </c:dLbls>
        <c:gapWidth val="315"/>
        <c:overlap val="-40"/>
        <c:axId val="359919304"/>
        <c:axId val="359921656"/>
      </c:barChart>
      <c:catAx>
        <c:axId val="359919304"/>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59921656"/>
        <c:crosses val="autoZero"/>
        <c:auto val="1"/>
        <c:lblAlgn val="ctr"/>
        <c:lblOffset val="100"/>
        <c:noMultiLvlLbl val="0"/>
      </c:catAx>
      <c:valAx>
        <c:axId val="359921656"/>
        <c:scaling>
          <c:orientation val="minMax"/>
          <c:min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5991930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'4'!$C$6</c:f>
              <c:strCache>
                <c:ptCount val="1"/>
                <c:pt idx="0">
                  <c:v>Kompetansekart Navn 4</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'4'!$B$14:$B$21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'4'!$D$14:$D$21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0668-4564-825C-DDE9E0832BA8}"/>
            </c:ext>
          </c:extLst>
        </c:ser>
        <c:dLbls>
          <c:showLegendKey val="0"/>
          <c:showVal val="0"/>
          <c:showCatName val="0"/>
          <c:showSerName val="0"/>
          <c:showPercent val="0"/>
          <c:showBubbleSize val="0"/>
        </c:dLbls>
        <c:axId val="360411880"/>
        <c:axId val="360417368"/>
      </c:radarChart>
      <c:catAx>
        <c:axId val="360411880"/>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0417368"/>
        <c:crosses val="autoZero"/>
        <c:auto val="1"/>
        <c:lblAlgn val="ctr"/>
        <c:lblOffset val="100"/>
        <c:noMultiLvlLbl val="0"/>
      </c:catAx>
      <c:valAx>
        <c:axId val="360417368"/>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0411880"/>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'5'!$C$6</c:f>
              <c:strCache>
                <c:ptCount val="1"/>
                <c:pt idx="0">
                  <c:v>Kompetansekart Navn 5</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'5'!$B$14:$B$21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'5'!$D$14:$D$21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F73F-4EAD-90B9-69A7AF2028A1}"/>
            </c:ext>
          </c:extLst>
        </c:ser>
        <c:dLbls>
          <c:showLegendKey val="0"/>
          <c:showVal val="0"/>
          <c:showCatName val="0"/>
          <c:showSerName val="0"/>
          <c:showPercent val="0"/>
          <c:showBubbleSize val="0"/>
        </c:dLbls>
        <c:axId val="360413448"/>
        <c:axId val="360415800"/>
      </c:radarChart>
      <c:catAx>
        <c:axId val="360413448"/>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0415800"/>
        <c:crosses val="autoZero"/>
        <c:auto val="1"/>
        <c:lblAlgn val="ctr"/>
        <c:lblOffset val="100"/>
        <c:noMultiLvlLbl val="0"/>
      </c:catAx>
      <c:valAx>
        <c:axId val="360415800"/>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041344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'6'!$C$6</c:f>
              <c:strCache>
                <c:ptCount val="1"/>
                <c:pt idx="0">
                  <c:v>Kompetansekart Navn 6</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'6'!$B$14:$B$21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'6'!$D$14:$D$21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48C4-42DE-8F49-A674BEA78E52}"/>
            </c:ext>
          </c:extLst>
        </c:ser>
        <c:dLbls>
          <c:showLegendKey val="0"/>
          <c:showVal val="0"/>
          <c:showCatName val="0"/>
          <c:showSerName val="0"/>
          <c:showPercent val="0"/>
          <c:showBubbleSize val="0"/>
        </c:dLbls>
        <c:axId val="360414624"/>
        <c:axId val="360415408"/>
      </c:radarChart>
      <c:catAx>
        <c:axId val="36041462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0415408"/>
        <c:crosses val="autoZero"/>
        <c:auto val="1"/>
        <c:lblAlgn val="ctr"/>
        <c:lblOffset val="100"/>
        <c:noMultiLvlLbl val="0"/>
      </c:catAx>
      <c:valAx>
        <c:axId val="360415408"/>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041462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nb-NO"/>
        </a:p>
      </c:txPr>
    </c:title>
    <c:autoTitleDeleted val="0"/>
    <c:plotArea>
      <c:layout/>
      <c:radarChart>
        <c:radarStyle val="filled"/>
        <c:varyColors val="0"/>
        <c:ser>
          <c:idx val="0"/>
          <c:order val="0"/>
          <c:tx>
            <c:strRef>
              <c:f>'7'!$C$6</c:f>
              <c:strCache>
                <c:ptCount val="1"/>
                <c:pt idx="0">
                  <c:v>Kompetansekart Navn 7</c:v>
                </c:pt>
              </c:strCache>
            </c:strRef>
          </c:tx>
          <c:spPr>
            <a:solidFill>
              <a:schemeClr val="accent1">
                <a:alpha val="69804"/>
              </a:schemeClr>
            </a:solidFill>
            <a:ln w="9525" cap="flat" cmpd="sng" algn="ctr">
              <a:solidFill>
                <a:schemeClr val="accent1">
                  <a:alpha val="69804"/>
                </a:schemeClr>
              </a:solidFill>
              <a:miter lim="800000"/>
            </a:ln>
            <a:effectLst>
              <a:glow rad="76200">
                <a:schemeClr val="accent1">
                  <a:satMod val="175000"/>
                  <a:alpha val="34000"/>
                </a:schemeClr>
              </a:glow>
            </a:effectLst>
          </c:spPr>
          <c:cat>
            <c:strRef>
              <c:f>'7'!$B$14:$B$21</c:f>
              <c:strCache>
                <c:ptCount val="8"/>
                <c:pt idx="0">
                  <c:v>A) Regnskap</c:v>
                </c:pt>
                <c:pt idx="1">
                  <c:v>B) Årsoppgjør</c:v>
                </c:pt>
                <c:pt idx="2">
                  <c:v>C) Lønn</c:v>
                </c:pt>
                <c:pt idx="3">
                  <c:v>D) IT og systemer</c:v>
                </c:pt>
                <c:pt idx="4">
                  <c:v>E) Selskapsrett, transaksjoner og avtaler</c:v>
                </c:pt>
                <c:pt idx="5">
                  <c:v>F) Bedriftsøkonomisk rådgivning</c:v>
                </c:pt>
                <c:pt idx="6">
                  <c:v>G) Prosjektledelse</c:v>
                </c:pt>
                <c:pt idx="7">
                  <c:v>H) Relasjonskompetanse</c:v>
                </c:pt>
              </c:strCache>
            </c:strRef>
          </c:cat>
          <c:val>
            <c:numRef>
              <c:f>'7'!$D$14:$D$21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D1BD-4DC2-87EC-AAAEB1A19CFA}"/>
            </c:ext>
          </c:extLst>
        </c:ser>
        <c:dLbls>
          <c:showLegendKey val="0"/>
          <c:showVal val="0"/>
          <c:showCatName val="0"/>
          <c:showSerName val="0"/>
          <c:showPercent val="0"/>
          <c:showBubbleSize val="0"/>
        </c:dLbls>
        <c:axId val="360418152"/>
        <c:axId val="360411096"/>
      </c:radarChart>
      <c:catAx>
        <c:axId val="360418152"/>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0411096"/>
        <c:crosses val="autoZero"/>
        <c:auto val="1"/>
        <c:lblAlgn val="ctr"/>
        <c:lblOffset val="100"/>
        <c:noMultiLvlLbl val="0"/>
      </c:catAx>
      <c:valAx>
        <c:axId val="360411096"/>
        <c:scaling>
          <c:orientation val="minMax"/>
          <c:max val="5"/>
          <c:min val="0"/>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b-NO"/>
          </a:p>
        </c:txPr>
        <c:crossAx val="360418152"/>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5.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6.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7.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8.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9.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0.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1.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2.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0.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29.xml"/><Relationship Id="rId4" Type="http://schemas.openxmlformats.org/officeDocument/2006/relationships/hyperlink" Target="#'Innstillinger m&#229;lepunkter'!A1"/></Relationships>
</file>

<file path=xl/drawings/_rels/drawing11.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30.xml"/><Relationship Id="rId4" Type="http://schemas.openxmlformats.org/officeDocument/2006/relationships/hyperlink" Target="#'Innstillinger m&#229;lepunkter'!A1"/></Relationships>
</file>

<file path=xl/drawings/_rels/drawing12.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31.xml"/><Relationship Id="rId4" Type="http://schemas.openxmlformats.org/officeDocument/2006/relationships/hyperlink" Target="#'Innstillinger m&#229;lepunkter'!A1"/></Relationships>
</file>

<file path=xl/drawings/_rels/drawing13.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32.xml"/><Relationship Id="rId4" Type="http://schemas.openxmlformats.org/officeDocument/2006/relationships/hyperlink" Target="#'Innstillinger m&#229;lepunkter'!A1"/></Relationships>
</file>

<file path=xl/drawings/_rels/drawing14.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33.xml"/><Relationship Id="rId4" Type="http://schemas.openxmlformats.org/officeDocument/2006/relationships/hyperlink" Target="#'Innstillinger m&#229;lepunkter'!A1"/></Relationships>
</file>

<file path=xl/drawings/_rels/drawing15.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34.xml"/><Relationship Id="rId4" Type="http://schemas.openxmlformats.org/officeDocument/2006/relationships/hyperlink" Target="#'Innstillinger m&#229;lepunkter'!A1"/></Relationships>
</file>

<file path=xl/drawings/_rels/drawing16.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35.xml"/><Relationship Id="rId4" Type="http://schemas.openxmlformats.org/officeDocument/2006/relationships/hyperlink" Target="#'Innstillinger m&#229;lepunkter'!A1"/></Relationships>
</file>

<file path=xl/drawings/_rels/drawing17.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36.xml"/><Relationship Id="rId4" Type="http://schemas.openxmlformats.org/officeDocument/2006/relationships/hyperlink" Target="#'Innstillinger m&#229;lepunkter'!A1"/></Relationships>
</file>

<file path=xl/drawings/_rels/drawing18.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37.xml"/><Relationship Id="rId4" Type="http://schemas.openxmlformats.org/officeDocument/2006/relationships/hyperlink" Target="#'Innstillinger m&#229;lepunkter'!A1"/></Relationships>
</file>

<file path=xl/drawings/_rels/drawing19.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38.xml"/><Relationship Id="rId4" Type="http://schemas.openxmlformats.org/officeDocument/2006/relationships/hyperlink" Target="#'Innstillinger m&#229;lepunkter'!A1"/></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20.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39.xml"/><Relationship Id="rId4" Type="http://schemas.openxmlformats.org/officeDocument/2006/relationships/hyperlink" Target="#'Innstillinger m&#229;lepunkter'!A1"/></Relationships>
</file>

<file path=xl/drawings/_rels/drawing21.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40.xml"/><Relationship Id="rId4" Type="http://schemas.openxmlformats.org/officeDocument/2006/relationships/hyperlink" Target="#'Innstillinger m&#229;lepunkter'!A1"/></Relationships>
</file>

<file path=xl/drawings/_rels/drawing22.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41.xml"/><Relationship Id="rId4" Type="http://schemas.openxmlformats.org/officeDocument/2006/relationships/hyperlink" Target="#'Innstillinger m&#229;lepunkter'!A1"/></Relationships>
</file>

<file path=xl/drawings/_rels/drawing23.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42.xml"/><Relationship Id="rId4" Type="http://schemas.openxmlformats.org/officeDocument/2006/relationships/hyperlink" Target="#'Innstillinger m&#229;lepunkter'!A1"/></Relationships>
</file>

<file path=xl/drawings/_rels/drawing4.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23.xml"/><Relationship Id="rId4" Type="http://schemas.openxmlformats.org/officeDocument/2006/relationships/hyperlink" Target="#'Innstillinger m&#229;lepunkter'!A1"/></Relationships>
</file>

<file path=xl/drawings/_rels/drawing5.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24.xml"/><Relationship Id="rId4" Type="http://schemas.openxmlformats.org/officeDocument/2006/relationships/hyperlink" Target="#'Innstillinger m&#229;lepunkter'!A1"/></Relationships>
</file>

<file path=xl/drawings/_rels/drawing6.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25.xml"/><Relationship Id="rId4" Type="http://schemas.openxmlformats.org/officeDocument/2006/relationships/hyperlink" Target="#'Innstillinger m&#229;lepunkter'!A1"/></Relationships>
</file>

<file path=xl/drawings/_rels/drawing7.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26.xml"/><Relationship Id="rId4" Type="http://schemas.openxmlformats.org/officeDocument/2006/relationships/hyperlink" Target="#'Innstillinger m&#229;lepunkter'!A1"/></Relationships>
</file>

<file path=xl/drawings/_rels/drawing8.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27.xml"/><Relationship Id="rId4" Type="http://schemas.openxmlformats.org/officeDocument/2006/relationships/hyperlink" Target="#'Innstillinger m&#229;lepunkter'!A1"/></Relationships>
</file>

<file path=xl/drawings/_rels/drawing9.xml.rels><?xml version="1.0" encoding="UTF-8" standalone="yes"?>
<Relationships xmlns="http://schemas.openxmlformats.org/package/2006/relationships"><Relationship Id="rId3" Type="http://schemas.openxmlformats.org/officeDocument/2006/relationships/hyperlink" Target="#Grafikk!A1"/><Relationship Id="rId2" Type="http://schemas.openxmlformats.org/officeDocument/2006/relationships/hyperlink" Target="#Dashbord!A1"/><Relationship Id="rId1" Type="http://schemas.openxmlformats.org/officeDocument/2006/relationships/chart" Target="../charts/chart28.xml"/><Relationship Id="rId4" Type="http://schemas.openxmlformats.org/officeDocument/2006/relationships/hyperlink" Target="#'Innstillinger m&#229;lepunkter'!A1"/></Relationships>
</file>

<file path=xl/drawings/drawing1.xml><?xml version="1.0" encoding="utf-8"?>
<xdr:wsDr xmlns:xdr="http://schemas.openxmlformats.org/drawingml/2006/spreadsheetDrawing" xmlns:a="http://schemas.openxmlformats.org/drawingml/2006/main">
  <xdr:twoCellAnchor>
    <xdr:from>
      <xdr:col>1</xdr:col>
      <xdr:colOff>276225</xdr:colOff>
      <xdr:row>0</xdr:row>
      <xdr:rowOff>85725</xdr:rowOff>
    </xdr:from>
    <xdr:to>
      <xdr:col>12</xdr:col>
      <xdr:colOff>628650</xdr:colOff>
      <xdr:row>4</xdr:row>
      <xdr:rowOff>57150</xdr:rowOff>
    </xdr:to>
    <xdr:sp macro="" textlink="">
      <xdr:nvSpPr>
        <xdr:cNvPr id="3" name="TekstSylinder 2"/>
        <xdr:cNvSpPr txBox="1"/>
      </xdr:nvSpPr>
      <xdr:spPr>
        <a:xfrm>
          <a:off x="1038225" y="85725"/>
          <a:ext cx="10925175" cy="733425"/>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lang="nb-NO" sz="1100"/>
            <a:t>Oversikten viser hvordan</a:t>
          </a:r>
          <a:r>
            <a:rPr lang="nb-NO" sz="1100" baseline="0"/>
            <a:t> kompetansen til den enkelte ansatt er ratet. De sterkeste områdene til den enkelte ansatte er markert med grønt. Dette arket skal man ikke gjøre noen redigeringer i. Trykk på navnet til den enkelte ansatte for å gå til arket hvor man legger inn vurdering på de ulike områdene.</a:t>
          </a:r>
          <a:endParaRPr lang="nb-NO"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3" name="Bildeforklaring formet som et avrundet rektangel 2"/>
        <xdr:cNvSpPr/>
      </xdr:nvSpPr>
      <xdr:spPr>
        <a:xfrm>
          <a:off x="3352800" y="14478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0</xdr:col>
      <xdr:colOff>742950</xdr:colOff>
      <xdr:row>0</xdr:row>
      <xdr:rowOff>76200</xdr:rowOff>
    </xdr:from>
    <xdr:to>
      <xdr:col>2</xdr:col>
      <xdr:colOff>3314700</xdr:colOff>
      <xdr:row>3</xdr:row>
      <xdr:rowOff>95250</xdr:rowOff>
    </xdr:to>
    <xdr:grpSp>
      <xdr:nvGrpSpPr>
        <xdr:cNvPr id="4" name="Gruppe 3"/>
        <xdr:cNvGrpSpPr/>
      </xdr:nvGrpSpPr>
      <xdr:grpSpPr>
        <a:xfrm>
          <a:off x="742950" y="76200"/>
          <a:ext cx="5734050" cy="590550"/>
          <a:chOff x="771526" y="85725"/>
          <a:chExt cx="5734050" cy="590550"/>
        </a:xfrm>
      </xdr:grpSpPr>
      <xdr:sp macro="" textlink="">
        <xdr:nvSpPr>
          <xdr:cNvPr id="5" name="Avrundet rektangel 4"/>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6" name="Avrundet rektangel 5">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7" name="Avrundet rektangel 6">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8" name="Avrundet rektangel 7">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3" name="Bildeforklaring formet som et avrundet rektangel 2"/>
        <xdr:cNvSpPr/>
      </xdr:nvSpPr>
      <xdr:spPr>
        <a:xfrm>
          <a:off x="3352800" y="14478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0</xdr:col>
      <xdr:colOff>733425</xdr:colOff>
      <xdr:row>0</xdr:row>
      <xdr:rowOff>95250</xdr:rowOff>
    </xdr:from>
    <xdr:to>
      <xdr:col>2</xdr:col>
      <xdr:colOff>3305175</xdr:colOff>
      <xdr:row>3</xdr:row>
      <xdr:rowOff>114300</xdr:rowOff>
    </xdr:to>
    <xdr:grpSp>
      <xdr:nvGrpSpPr>
        <xdr:cNvPr id="4" name="Gruppe 3"/>
        <xdr:cNvGrpSpPr/>
      </xdr:nvGrpSpPr>
      <xdr:grpSpPr>
        <a:xfrm>
          <a:off x="733425" y="95250"/>
          <a:ext cx="5734050" cy="590550"/>
          <a:chOff x="771526" y="85725"/>
          <a:chExt cx="5734050" cy="590550"/>
        </a:xfrm>
      </xdr:grpSpPr>
      <xdr:sp macro="" textlink="">
        <xdr:nvSpPr>
          <xdr:cNvPr id="5" name="Avrundet rektangel 4"/>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6" name="Avrundet rektangel 5">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7" name="Avrundet rektangel 6">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8" name="Avrundet rektangel 7">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3" name="Bildeforklaring formet som et avrundet rektangel 2"/>
        <xdr:cNvSpPr/>
      </xdr:nvSpPr>
      <xdr:spPr>
        <a:xfrm>
          <a:off x="3352800" y="16383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9526</xdr:colOff>
      <xdr:row>0</xdr:row>
      <xdr:rowOff>85725</xdr:rowOff>
    </xdr:from>
    <xdr:to>
      <xdr:col>2</xdr:col>
      <xdr:colOff>3343276</xdr:colOff>
      <xdr:row>3</xdr:row>
      <xdr:rowOff>104775</xdr:rowOff>
    </xdr:to>
    <xdr:grpSp>
      <xdr:nvGrpSpPr>
        <xdr:cNvPr id="4" name="Gruppe 3"/>
        <xdr:cNvGrpSpPr/>
      </xdr:nvGrpSpPr>
      <xdr:grpSpPr>
        <a:xfrm>
          <a:off x="771526" y="85725"/>
          <a:ext cx="5734050" cy="590550"/>
          <a:chOff x="771526" y="85725"/>
          <a:chExt cx="5734050" cy="590550"/>
        </a:xfrm>
      </xdr:grpSpPr>
      <xdr:sp macro="" textlink="">
        <xdr:nvSpPr>
          <xdr:cNvPr id="5" name="Avrundet rektangel 4"/>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6" name="Avrundet rektangel 5">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7" name="Avrundet rektangel 6">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8" name="Avrundet rektangel 7">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3" name="Bildeforklaring formet som et avrundet rektangel 2"/>
        <xdr:cNvSpPr/>
      </xdr:nvSpPr>
      <xdr:spPr>
        <a:xfrm>
          <a:off x="3352800" y="16383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9526</xdr:colOff>
      <xdr:row>0</xdr:row>
      <xdr:rowOff>85725</xdr:rowOff>
    </xdr:from>
    <xdr:to>
      <xdr:col>2</xdr:col>
      <xdr:colOff>3343276</xdr:colOff>
      <xdr:row>3</xdr:row>
      <xdr:rowOff>104775</xdr:rowOff>
    </xdr:to>
    <xdr:grpSp>
      <xdr:nvGrpSpPr>
        <xdr:cNvPr id="4" name="Gruppe 3"/>
        <xdr:cNvGrpSpPr/>
      </xdr:nvGrpSpPr>
      <xdr:grpSpPr>
        <a:xfrm>
          <a:off x="771526" y="85725"/>
          <a:ext cx="5734050" cy="590550"/>
          <a:chOff x="771526" y="85725"/>
          <a:chExt cx="5734050" cy="590550"/>
        </a:xfrm>
      </xdr:grpSpPr>
      <xdr:sp macro="" textlink="">
        <xdr:nvSpPr>
          <xdr:cNvPr id="5" name="Avrundet rektangel 4"/>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6" name="Avrundet rektangel 5">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7" name="Avrundet rektangel 6">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8" name="Avrundet rektangel 7">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3" name="Bildeforklaring formet som et avrundet rektangel 2"/>
        <xdr:cNvSpPr/>
      </xdr:nvSpPr>
      <xdr:spPr>
        <a:xfrm>
          <a:off x="3352800" y="16383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9526</xdr:colOff>
      <xdr:row>0</xdr:row>
      <xdr:rowOff>85725</xdr:rowOff>
    </xdr:from>
    <xdr:to>
      <xdr:col>2</xdr:col>
      <xdr:colOff>3343276</xdr:colOff>
      <xdr:row>3</xdr:row>
      <xdr:rowOff>104775</xdr:rowOff>
    </xdr:to>
    <xdr:grpSp>
      <xdr:nvGrpSpPr>
        <xdr:cNvPr id="4" name="Gruppe 3"/>
        <xdr:cNvGrpSpPr/>
      </xdr:nvGrpSpPr>
      <xdr:grpSpPr>
        <a:xfrm>
          <a:off x="771526" y="85725"/>
          <a:ext cx="5734050" cy="590550"/>
          <a:chOff x="771526" y="85725"/>
          <a:chExt cx="5734050" cy="590550"/>
        </a:xfrm>
      </xdr:grpSpPr>
      <xdr:sp macro="" textlink="">
        <xdr:nvSpPr>
          <xdr:cNvPr id="5" name="Avrundet rektangel 4"/>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6" name="Avrundet rektangel 5">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7" name="Avrundet rektangel 6">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8" name="Avrundet rektangel 7">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3" name="Bildeforklaring formet som et avrundet rektangel 2"/>
        <xdr:cNvSpPr/>
      </xdr:nvSpPr>
      <xdr:spPr>
        <a:xfrm>
          <a:off x="3352800" y="16383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9526</xdr:colOff>
      <xdr:row>0</xdr:row>
      <xdr:rowOff>85725</xdr:rowOff>
    </xdr:from>
    <xdr:to>
      <xdr:col>2</xdr:col>
      <xdr:colOff>3343276</xdr:colOff>
      <xdr:row>3</xdr:row>
      <xdr:rowOff>104775</xdr:rowOff>
    </xdr:to>
    <xdr:grpSp>
      <xdr:nvGrpSpPr>
        <xdr:cNvPr id="4" name="Gruppe 3"/>
        <xdr:cNvGrpSpPr/>
      </xdr:nvGrpSpPr>
      <xdr:grpSpPr>
        <a:xfrm>
          <a:off x="771526" y="85725"/>
          <a:ext cx="5734050" cy="590550"/>
          <a:chOff x="771526" y="85725"/>
          <a:chExt cx="5734050" cy="590550"/>
        </a:xfrm>
      </xdr:grpSpPr>
      <xdr:sp macro="" textlink="">
        <xdr:nvSpPr>
          <xdr:cNvPr id="5" name="Avrundet rektangel 4"/>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6" name="Avrundet rektangel 5">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7" name="Avrundet rektangel 6">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8" name="Avrundet rektangel 7">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3" name="Bildeforklaring formet som et avrundet rektangel 2"/>
        <xdr:cNvSpPr/>
      </xdr:nvSpPr>
      <xdr:spPr>
        <a:xfrm>
          <a:off x="3352800" y="16383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9526</xdr:colOff>
      <xdr:row>0</xdr:row>
      <xdr:rowOff>85725</xdr:rowOff>
    </xdr:from>
    <xdr:to>
      <xdr:col>2</xdr:col>
      <xdr:colOff>3343276</xdr:colOff>
      <xdr:row>3</xdr:row>
      <xdr:rowOff>104775</xdr:rowOff>
    </xdr:to>
    <xdr:grpSp>
      <xdr:nvGrpSpPr>
        <xdr:cNvPr id="4" name="Gruppe 3"/>
        <xdr:cNvGrpSpPr/>
      </xdr:nvGrpSpPr>
      <xdr:grpSpPr>
        <a:xfrm>
          <a:off x="771526" y="85725"/>
          <a:ext cx="5734050" cy="590550"/>
          <a:chOff x="771526" y="85725"/>
          <a:chExt cx="5734050" cy="590550"/>
        </a:xfrm>
      </xdr:grpSpPr>
      <xdr:sp macro="" textlink="">
        <xdr:nvSpPr>
          <xdr:cNvPr id="5" name="Avrundet rektangel 4"/>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6" name="Avrundet rektangel 5">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7" name="Avrundet rektangel 6">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8" name="Avrundet rektangel 7">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3" name="Bildeforklaring formet som et avrundet rektangel 2"/>
        <xdr:cNvSpPr/>
      </xdr:nvSpPr>
      <xdr:spPr>
        <a:xfrm>
          <a:off x="3352800" y="16383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9526</xdr:colOff>
      <xdr:row>0</xdr:row>
      <xdr:rowOff>85725</xdr:rowOff>
    </xdr:from>
    <xdr:to>
      <xdr:col>2</xdr:col>
      <xdr:colOff>3343276</xdr:colOff>
      <xdr:row>3</xdr:row>
      <xdr:rowOff>104775</xdr:rowOff>
    </xdr:to>
    <xdr:grpSp>
      <xdr:nvGrpSpPr>
        <xdr:cNvPr id="4" name="Gruppe 3"/>
        <xdr:cNvGrpSpPr/>
      </xdr:nvGrpSpPr>
      <xdr:grpSpPr>
        <a:xfrm>
          <a:off x="771526" y="85725"/>
          <a:ext cx="5734050" cy="590550"/>
          <a:chOff x="771526" y="85725"/>
          <a:chExt cx="5734050" cy="590550"/>
        </a:xfrm>
      </xdr:grpSpPr>
      <xdr:sp macro="" textlink="">
        <xdr:nvSpPr>
          <xdr:cNvPr id="5" name="Avrundet rektangel 4"/>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6" name="Avrundet rektangel 5">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7" name="Avrundet rektangel 6">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8" name="Avrundet rektangel 7">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3" name="Bildeforklaring formet som et avrundet rektangel 2"/>
        <xdr:cNvSpPr/>
      </xdr:nvSpPr>
      <xdr:spPr>
        <a:xfrm>
          <a:off x="3352800" y="16383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9526</xdr:colOff>
      <xdr:row>0</xdr:row>
      <xdr:rowOff>85725</xdr:rowOff>
    </xdr:from>
    <xdr:to>
      <xdr:col>2</xdr:col>
      <xdr:colOff>3343276</xdr:colOff>
      <xdr:row>3</xdr:row>
      <xdr:rowOff>104775</xdr:rowOff>
    </xdr:to>
    <xdr:grpSp>
      <xdr:nvGrpSpPr>
        <xdr:cNvPr id="4" name="Gruppe 3"/>
        <xdr:cNvGrpSpPr/>
      </xdr:nvGrpSpPr>
      <xdr:grpSpPr>
        <a:xfrm>
          <a:off x="771526" y="85725"/>
          <a:ext cx="5734050" cy="590550"/>
          <a:chOff x="771526" y="85725"/>
          <a:chExt cx="5734050" cy="590550"/>
        </a:xfrm>
      </xdr:grpSpPr>
      <xdr:sp macro="" textlink="">
        <xdr:nvSpPr>
          <xdr:cNvPr id="5" name="Avrundet rektangel 4"/>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6" name="Avrundet rektangel 5">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7" name="Avrundet rektangel 6">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8" name="Avrundet rektangel 7">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3" name="Bildeforklaring formet som et avrundet rektangel 2"/>
        <xdr:cNvSpPr/>
      </xdr:nvSpPr>
      <xdr:spPr>
        <a:xfrm>
          <a:off x="3352800" y="16383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9526</xdr:colOff>
      <xdr:row>0</xdr:row>
      <xdr:rowOff>85725</xdr:rowOff>
    </xdr:from>
    <xdr:to>
      <xdr:col>2</xdr:col>
      <xdr:colOff>3343276</xdr:colOff>
      <xdr:row>3</xdr:row>
      <xdr:rowOff>104775</xdr:rowOff>
    </xdr:to>
    <xdr:grpSp>
      <xdr:nvGrpSpPr>
        <xdr:cNvPr id="4" name="Gruppe 3"/>
        <xdr:cNvGrpSpPr/>
      </xdr:nvGrpSpPr>
      <xdr:grpSpPr>
        <a:xfrm>
          <a:off x="771526" y="85725"/>
          <a:ext cx="5734050" cy="590550"/>
          <a:chOff x="771526" y="85725"/>
          <a:chExt cx="5734050" cy="590550"/>
        </a:xfrm>
      </xdr:grpSpPr>
      <xdr:sp macro="" textlink="">
        <xdr:nvSpPr>
          <xdr:cNvPr id="5" name="Avrundet rektangel 4"/>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6" name="Avrundet rektangel 5">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7" name="Avrundet rektangel 6">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8" name="Avrundet rektangel 7">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57148</xdr:colOff>
      <xdr:row>0</xdr:row>
      <xdr:rowOff>47625</xdr:rowOff>
    </xdr:from>
    <xdr:to>
      <xdr:col>8</xdr:col>
      <xdr:colOff>81148</xdr:colOff>
      <xdr:row>22</xdr:row>
      <xdr:rowOff>176625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11</xdr:row>
      <xdr:rowOff>133349</xdr:rowOff>
    </xdr:from>
    <xdr:to>
      <xdr:col>13</xdr:col>
      <xdr:colOff>190501</xdr:colOff>
      <xdr:row>23</xdr:row>
      <xdr:rowOff>7349</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114300</xdr:colOff>
      <xdr:row>0</xdr:row>
      <xdr:rowOff>47625</xdr:rowOff>
    </xdr:from>
    <xdr:to>
      <xdr:col>13</xdr:col>
      <xdr:colOff>190501</xdr:colOff>
      <xdr:row>11</xdr:row>
      <xdr:rowOff>112125</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209550</xdr:colOff>
      <xdr:row>0</xdr:row>
      <xdr:rowOff>47625</xdr:rowOff>
    </xdr:from>
    <xdr:to>
      <xdr:col>18</xdr:col>
      <xdr:colOff>285751</xdr:colOff>
      <xdr:row>11</xdr:row>
      <xdr:rowOff>112125</xdr:rowOff>
    </xdr:to>
    <xdr:graphicFrame macro="">
      <xdr:nvGraphicFramePr>
        <xdr:cNvPr id="9"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47624</xdr:colOff>
      <xdr:row>23</xdr:row>
      <xdr:rowOff>28575</xdr:rowOff>
    </xdr:from>
    <xdr:to>
      <xdr:col>8</xdr:col>
      <xdr:colOff>76200</xdr:colOff>
      <xdr:row>34</xdr:row>
      <xdr:rowOff>93075</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209550</xdr:colOff>
      <xdr:row>11</xdr:row>
      <xdr:rowOff>133349</xdr:rowOff>
    </xdr:from>
    <xdr:to>
      <xdr:col>18</xdr:col>
      <xdr:colOff>285751</xdr:colOff>
      <xdr:row>23</xdr:row>
      <xdr:rowOff>7349</xdr:rowOff>
    </xdr:to>
    <xdr:graphicFrame macro="">
      <xdr:nvGraphicFramePr>
        <xdr:cNvPr id="10" name="Diagra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114300</xdr:colOff>
      <xdr:row>23</xdr:row>
      <xdr:rowOff>28574</xdr:rowOff>
    </xdr:from>
    <xdr:to>
      <xdr:col>13</xdr:col>
      <xdr:colOff>190501</xdr:colOff>
      <xdr:row>34</xdr:row>
      <xdr:rowOff>93074</xdr:rowOff>
    </xdr:to>
    <xdr:graphicFrame macro="">
      <xdr:nvGraphicFramePr>
        <xdr:cNvPr id="11" name="Diagra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219075</xdr:colOff>
      <xdr:row>23</xdr:row>
      <xdr:rowOff>28574</xdr:rowOff>
    </xdr:from>
    <xdr:to>
      <xdr:col>18</xdr:col>
      <xdr:colOff>295276</xdr:colOff>
      <xdr:row>34</xdr:row>
      <xdr:rowOff>93074</xdr:rowOff>
    </xdr:to>
    <xdr:graphicFrame macro="">
      <xdr:nvGraphicFramePr>
        <xdr:cNvPr id="12" name="Diagra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114300</xdr:colOff>
      <xdr:row>34</xdr:row>
      <xdr:rowOff>114299</xdr:rowOff>
    </xdr:from>
    <xdr:to>
      <xdr:col>13</xdr:col>
      <xdr:colOff>190501</xdr:colOff>
      <xdr:row>45</xdr:row>
      <xdr:rowOff>178799</xdr:rowOff>
    </xdr:to>
    <xdr:graphicFrame macro="">
      <xdr:nvGraphicFramePr>
        <xdr:cNvPr id="13" name="Diagra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219075</xdr:colOff>
      <xdr:row>34</xdr:row>
      <xdr:rowOff>114299</xdr:rowOff>
    </xdr:from>
    <xdr:to>
      <xdr:col>18</xdr:col>
      <xdr:colOff>295276</xdr:colOff>
      <xdr:row>45</xdr:row>
      <xdr:rowOff>178799</xdr:rowOff>
    </xdr:to>
    <xdr:graphicFrame macro="">
      <xdr:nvGraphicFramePr>
        <xdr:cNvPr id="14" name="Diagra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123825</xdr:colOff>
      <xdr:row>46</xdr:row>
      <xdr:rowOff>9524</xdr:rowOff>
    </xdr:from>
    <xdr:to>
      <xdr:col>13</xdr:col>
      <xdr:colOff>200026</xdr:colOff>
      <xdr:row>57</xdr:row>
      <xdr:rowOff>74024</xdr:rowOff>
    </xdr:to>
    <xdr:graphicFrame macro="">
      <xdr:nvGraphicFramePr>
        <xdr:cNvPr id="15" name="Diagra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13</xdr:col>
      <xdr:colOff>228600</xdr:colOff>
      <xdr:row>46</xdr:row>
      <xdr:rowOff>19049</xdr:rowOff>
    </xdr:from>
    <xdr:to>
      <xdr:col>18</xdr:col>
      <xdr:colOff>304801</xdr:colOff>
      <xdr:row>57</xdr:row>
      <xdr:rowOff>83549</xdr:rowOff>
    </xdr:to>
    <xdr:graphicFrame macro="">
      <xdr:nvGraphicFramePr>
        <xdr:cNvPr id="16" name="Diagra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133350</xdr:colOff>
      <xdr:row>57</xdr:row>
      <xdr:rowOff>95249</xdr:rowOff>
    </xdr:from>
    <xdr:to>
      <xdr:col>13</xdr:col>
      <xdr:colOff>209551</xdr:colOff>
      <xdr:row>68</xdr:row>
      <xdr:rowOff>159749</xdr:rowOff>
    </xdr:to>
    <xdr:graphicFrame macro="">
      <xdr:nvGraphicFramePr>
        <xdr:cNvPr id="17" name="Diagra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13</xdr:col>
      <xdr:colOff>228600</xdr:colOff>
      <xdr:row>57</xdr:row>
      <xdr:rowOff>104774</xdr:rowOff>
    </xdr:from>
    <xdr:to>
      <xdr:col>18</xdr:col>
      <xdr:colOff>304801</xdr:colOff>
      <xdr:row>68</xdr:row>
      <xdr:rowOff>169274</xdr:rowOff>
    </xdr:to>
    <xdr:graphicFrame macro="">
      <xdr:nvGraphicFramePr>
        <xdr:cNvPr id="18" name="Diagra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133350</xdr:colOff>
      <xdr:row>68</xdr:row>
      <xdr:rowOff>180974</xdr:rowOff>
    </xdr:from>
    <xdr:to>
      <xdr:col>13</xdr:col>
      <xdr:colOff>209551</xdr:colOff>
      <xdr:row>80</xdr:row>
      <xdr:rowOff>54974</xdr:rowOff>
    </xdr:to>
    <xdr:graphicFrame macro="">
      <xdr:nvGraphicFramePr>
        <xdr:cNvPr id="19" name="Diagra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13</xdr:col>
      <xdr:colOff>228600</xdr:colOff>
      <xdr:row>68</xdr:row>
      <xdr:rowOff>190499</xdr:rowOff>
    </xdr:from>
    <xdr:to>
      <xdr:col>18</xdr:col>
      <xdr:colOff>304801</xdr:colOff>
      <xdr:row>80</xdr:row>
      <xdr:rowOff>64499</xdr:rowOff>
    </xdr:to>
    <xdr:graphicFrame macro="">
      <xdr:nvGraphicFramePr>
        <xdr:cNvPr id="20" name="Diagra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133350</xdr:colOff>
      <xdr:row>80</xdr:row>
      <xdr:rowOff>76199</xdr:rowOff>
    </xdr:from>
    <xdr:to>
      <xdr:col>13</xdr:col>
      <xdr:colOff>209551</xdr:colOff>
      <xdr:row>91</xdr:row>
      <xdr:rowOff>140699</xdr:rowOff>
    </xdr:to>
    <xdr:graphicFrame macro="">
      <xdr:nvGraphicFramePr>
        <xdr:cNvPr id="21" name="Diagra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13</xdr:col>
      <xdr:colOff>228600</xdr:colOff>
      <xdr:row>80</xdr:row>
      <xdr:rowOff>76199</xdr:rowOff>
    </xdr:from>
    <xdr:to>
      <xdr:col>18</xdr:col>
      <xdr:colOff>304801</xdr:colOff>
      <xdr:row>91</xdr:row>
      <xdr:rowOff>140699</xdr:rowOff>
    </xdr:to>
    <xdr:graphicFrame macro="">
      <xdr:nvGraphicFramePr>
        <xdr:cNvPr id="22" name="Diagra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xdr:col>
      <xdr:colOff>133350</xdr:colOff>
      <xdr:row>91</xdr:row>
      <xdr:rowOff>152399</xdr:rowOff>
    </xdr:from>
    <xdr:to>
      <xdr:col>13</xdr:col>
      <xdr:colOff>209551</xdr:colOff>
      <xdr:row>103</xdr:row>
      <xdr:rowOff>26399</xdr:rowOff>
    </xdr:to>
    <xdr:graphicFrame macro="">
      <xdr:nvGraphicFramePr>
        <xdr:cNvPr id="23" name="Diagra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13</xdr:col>
      <xdr:colOff>228600</xdr:colOff>
      <xdr:row>91</xdr:row>
      <xdr:rowOff>161924</xdr:rowOff>
    </xdr:from>
    <xdr:to>
      <xdr:col>18</xdr:col>
      <xdr:colOff>304801</xdr:colOff>
      <xdr:row>103</xdr:row>
      <xdr:rowOff>35924</xdr:rowOff>
    </xdr:to>
    <xdr:graphicFrame macro="">
      <xdr:nvGraphicFramePr>
        <xdr:cNvPr id="24" name="Diagram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133350</xdr:colOff>
      <xdr:row>103</xdr:row>
      <xdr:rowOff>47624</xdr:rowOff>
    </xdr:from>
    <xdr:to>
      <xdr:col>13</xdr:col>
      <xdr:colOff>209551</xdr:colOff>
      <xdr:row>114</xdr:row>
      <xdr:rowOff>112124</xdr:rowOff>
    </xdr:to>
    <xdr:graphicFrame macro="">
      <xdr:nvGraphicFramePr>
        <xdr:cNvPr id="25" name="Diagram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13</xdr:col>
      <xdr:colOff>228600</xdr:colOff>
      <xdr:row>103</xdr:row>
      <xdr:rowOff>57149</xdr:rowOff>
    </xdr:from>
    <xdr:to>
      <xdr:col>18</xdr:col>
      <xdr:colOff>304801</xdr:colOff>
      <xdr:row>114</xdr:row>
      <xdr:rowOff>121649</xdr:rowOff>
    </xdr:to>
    <xdr:graphicFrame macro="">
      <xdr:nvGraphicFramePr>
        <xdr:cNvPr id="26" name="Diagram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3" name="Bildeforklaring formet som et avrundet rektangel 2"/>
        <xdr:cNvSpPr/>
      </xdr:nvSpPr>
      <xdr:spPr>
        <a:xfrm>
          <a:off x="3352800" y="16383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9526</xdr:colOff>
      <xdr:row>0</xdr:row>
      <xdr:rowOff>85725</xdr:rowOff>
    </xdr:from>
    <xdr:to>
      <xdr:col>2</xdr:col>
      <xdr:colOff>3343276</xdr:colOff>
      <xdr:row>3</xdr:row>
      <xdr:rowOff>104775</xdr:rowOff>
    </xdr:to>
    <xdr:grpSp>
      <xdr:nvGrpSpPr>
        <xdr:cNvPr id="4" name="Gruppe 3"/>
        <xdr:cNvGrpSpPr/>
      </xdr:nvGrpSpPr>
      <xdr:grpSpPr>
        <a:xfrm>
          <a:off x="771526" y="85725"/>
          <a:ext cx="5734050" cy="590550"/>
          <a:chOff x="771526" y="85725"/>
          <a:chExt cx="5734050" cy="590550"/>
        </a:xfrm>
      </xdr:grpSpPr>
      <xdr:sp macro="" textlink="">
        <xdr:nvSpPr>
          <xdr:cNvPr id="5" name="Avrundet rektangel 4"/>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6" name="Avrundet rektangel 5">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7" name="Avrundet rektangel 6">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8" name="Avrundet rektangel 7">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3" name="Bildeforklaring formet som et avrundet rektangel 2"/>
        <xdr:cNvSpPr/>
      </xdr:nvSpPr>
      <xdr:spPr>
        <a:xfrm>
          <a:off x="3352800" y="16383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9526</xdr:colOff>
      <xdr:row>0</xdr:row>
      <xdr:rowOff>85725</xdr:rowOff>
    </xdr:from>
    <xdr:to>
      <xdr:col>2</xdr:col>
      <xdr:colOff>3343276</xdr:colOff>
      <xdr:row>3</xdr:row>
      <xdr:rowOff>104775</xdr:rowOff>
    </xdr:to>
    <xdr:grpSp>
      <xdr:nvGrpSpPr>
        <xdr:cNvPr id="4" name="Gruppe 3"/>
        <xdr:cNvGrpSpPr/>
      </xdr:nvGrpSpPr>
      <xdr:grpSpPr>
        <a:xfrm>
          <a:off x="771526" y="85725"/>
          <a:ext cx="5734050" cy="590550"/>
          <a:chOff x="771526" y="85725"/>
          <a:chExt cx="5734050" cy="590550"/>
        </a:xfrm>
      </xdr:grpSpPr>
      <xdr:sp macro="" textlink="">
        <xdr:nvSpPr>
          <xdr:cNvPr id="5" name="Avrundet rektangel 4"/>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6" name="Avrundet rektangel 5">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7" name="Avrundet rektangel 6">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8" name="Avrundet rektangel 7">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3" name="Bildeforklaring formet som et avrundet rektangel 2"/>
        <xdr:cNvSpPr/>
      </xdr:nvSpPr>
      <xdr:spPr>
        <a:xfrm>
          <a:off x="3352800" y="16383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9526</xdr:colOff>
      <xdr:row>0</xdr:row>
      <xdr:rowOff>85725</xdr:rowOff>
    </xdr:from>
    <xdr:to>
      <xdr:col>2</xdr:col>
      <xdr:colOff>3343276</xdr:colOff>
      <xdr:row>3</xdr:row>
      <xdr:rowOff>104775</xdr:rowOff>
    </xdr:to>
    <xdr:grpSp>
      <xdr:nvGrpSpPr>
        <xdr:cNvPr id="4" name="Gruppe 3"/>
        <xdr:cNvGrpSpPr/>
      </xdr:nvGrpSpPr>
      <xdr:grpSpPr>
        <a:xfrm>
          <a:off x="771526" y="85725"/>
          <a:ext cx="5734050" cy="590550"/>
          <a:chOff x="771526" y="85725"/>
          <a:chExt cx="5734050" cy="590550"/>
        </a:xfrm>
      </xdr:grpSpPr>
      <xdr:sp macro="" textlink="">
        <xdr:nvSpPr>
          <xdr:cNvPr id="5" name="Avrundet rektangel 4"/>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6" name="Avrundet rektangel 5">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7" name="Avrundet rektangel 6">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8" name="Avrundet rektangel 7">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3" name="Bildeforklaring formet som et avrundet rektangel 2"/>
        <xdr:cNvSpPr/>
      </xdr:nvSpPr>
      <xdr:spPr>
        <a:xfrm>
          <a:off x="3352800" y="16383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9526</xdr:colOff>
      <xdr:row>0</xdr:row>
      <xdr:rowOff>85725</xdr:rowOff>
    </xdr:from>
    <xdr:to>
      <xdr:col>2</xdr:col>
      <xdr:colOff>3343276</xdr:colOff>
      <xdr:row>3</xdr:row>
      <xdr:rowOff>104775</xdr:rowOff>
    </xdr:to>
    <xdr:grpSp>
      <xdr:nvGrpSpPr>
        <xdr:cNvPr id="4" name="Gruppe 3"/>
        <xdr:cNvGrpSpPr/>
      </xdr:nvGrpSpPr>
      <xdr:grpSpPr>
        <a:xfrm>
          <a:off x="771526" y="85725"/>
          <a:ext cx="5734050" cy="590550"/>
          <a:chOff x="771526" y="85725"/>
          <a:chExt cx="5734050" cy="590550"/>
        </a:xfrm>
      </xdr:grpSpPr>
      <xdr:sp macro="" textlink="">
        <xdr:nvSpPr>
          <xdr:cNvPr id="5" name="Avrundet rektangel 4"/>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6" name="Avrundet rektangel 5">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7" name="Avrundet rektangel 6">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8" name="Avrundet rektangel 7">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419100</xdr:colOff>
      <xdr:row>2</xdr:row>
      <xdr:rowOff>180975</xdr:rowOff>
    </xdr:from>
    <xdr:to>
      <xdr:col>8</xdr:col>
      <xdr:colOff>733425</xdr:colOff>
      <xdr:row>8</xdr:row>
      <xdr:rowOff>104775</xdr:rowOff>
    </xdr:to>
    <xdr:sp macro="" textlink="">
      <xdr:nvSpPr>
        <xdr:cNvPr id="2" name="TekstSylinder 1"/>
        <xdr:cNvSpPr txBox="1"/>
      </xdr:nvSpPr>
      <xdr:spPr>
        <a:xfrm>
          <a:off x="7600950" y="561975"/>
          <a:ext cx="2600325" cy="1066800"/>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lang="nb-NO" sz="1100"/>
            <a:t>I dette arket kan du redigere beskrivelsen både på kategoriene</a:t>
          </a:r>
          <a:r>
            <a:rPr lang="nb-NO" sz="1100" baseline="0"/>
            <a:t> og på de ulike nivåene i hver kategori. Dette gjøres enkelt ved å endre inputen i kolonne C. </a:t>
          </a:r>
          <a:endParaRPr lang="nb-N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2" name="Bildeforklaring formet som et avrundet rektangel 1"/>
        <xdr:cNvSpPr/>
      </xdr:nvSpPr>
      <xdr:spPr>
        <a:xfrm>
          <a:off x="3352800" y="14478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9526</xdr:colOff>
      <xdr:row>0</xdr:row>
      <xdr:rowOff>85725</xdr:rowOff>
    </xdr:from>
    <xdr:to>
      <xdr:col>2</xdr:col>
      <xdr:colOff>3343276</xdr:colOff>
      <xdr:row>3</xdr:row>
      <xdr:rowOff>104775</xdr:rowOff>
    </xdr:to>
    <xdr:grpSp>
      <xdr:nvGrpSpPr>
        <xdr:cNvPr id="9" name="Gruppe 8"/>
        <xdr:cNvGrpSpPr/>
      </xdr:nvGrpSpPr>
      <xdr:grpSpPr>
        <a:xfrm>
          <a:off x="771526" y="85725"/>
          <a:ext cx="5734050" cy="590550"/>
          <a:chOff x="771526" y="85725"/>
          <a:chExt cx="5734050" cy="590550"/>
        </a:xfrm>
      </xdr:grpSpPr>
      <xdr:sp macro="" textlink="">
        <xdr:nvSpPr>
          <xdr:cNvPr id="7" name="Avrundet rektangel 6"/>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3" name="Avrundet rektangel 2">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5" name="Avrundet rektangel 4">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6" name="Avrundet rektangel 5">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180975</xdr:colOff>
      <xdr:row>9</xdr:row>
      <xdr:rowOff>66675</xdr:rowOff>
    </xdr:from>
    <xdr:to>
      <xdr:col>2</xdr:col>
      <xdr:colOff>2190750</xdr:colOff>
      <xdr:row>11</xdr:row>
      <xdr:rowOff>95250</xdr:rowOff>
    </xdr:to>
    <xdr:sp macro="" textlink="">
      <xdr:nvSpPr>
        <xdr:cNvPr id="3" name="Bildeforklaring formet som et avrundet rektangel 2"/>
        <xdr:cNvSpPr/>
      </xdr:nvSpPr>
      <xdr:spPr>
        <a:xfrm>
          <a:off x="3343275" y="1476375"/>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9525</xdr:colOff>
      <xdr:row>0</xdr:row>
      <xdr:rowOff>95250</xdr:rowOff>
    </xdr:from>
    <xdr:to>
      <xdr:col>2</xdr:col>
      <xdr:colOff>3343275</xdr:colOff>
      <xdr:row>3</xdr:row>
      <xdr:rowOff>114300</xdr:rowOff>
    </xdr:to>
    <xdr:grpSp>
      <xdr:nvGrpSpPr>
        <xdr:cNvPr id="5" name="Gruppe 4"/>
        <xdr:cNvGrpSpPr/>
      </xdr:nvGrpSpPr>
      <xdr:grpSpPr>
        <a:xfrm>
          <a:off x="771525" y="95250"/>
          <a:ext cx="5734050" cy="590550"/>
          <a:chOff x="771526" y="85725"/>
          <a:chExt cx="5734050" cy="590550"/>
        </a:xfrm>
      </xdr:grpSpPr>
      <xdr:sp macro="" textlink="">
        <xdr:nvSpPr>
          <xdr:cNvPr id="6" name="Avrundet rektangel 5"/>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7" name="Avrundet rektangel 6">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8" name="Avrundet rektangel 7">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9" name="Avrundet rektangel 8">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247650</xdr:colOff>
      <xdr:row>9</xdr:row>
      <xdr:rowOff>76200</xdr:rowOff>
    </xdr:from>
    <xdr:to>
      <xdr:col>2</xdr:col>
      <xdr:colOff>2257425</xdr:colOff>
      <xdr:row>11</xdr:row>
      <xdr:rowOff>104775</xdr:rowOff>
    </xdr:to>
    <xdr:sp macro="" textlink="">
      <xdr:nvSpPr>
        <xdr:cNvPr id="3" name="Bildeforklaring formet som et avrundet rektangel 2"/>
        <xdr:cNvSpPr/>
      </xdr:nvSpPr>
      <xdr:spPr>
        <a:xfrm>
          <a:off x="3409950" y="14859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0</xdr:col>
      <xdr:colOff>752475</xdr:colOff>
      <xdr:row>0</xdr:row>
      <xdr:rowOff>57150</xdr:rowOff>
    </xdr:from>
    <xdr:to>
      <xdr:col>2</xdr:col>
      <xdr:colOff>3324225</xdr:colOff>
      <xdr:row>3</xdr:row>
      <xdr:rowOff>76200</xdr:rowOff>
    </xdr:to>
    <xdr:grpSp>
      <xdr:nvGrpSpPr>
        <xdr:cNvPr id="5" name="Gruppe 4"/>
        <xdr:cNvGrpSpPr/>
      </xdr:nvGrpSpPr>
      <xdr:grpSpPr>
        <a:xfrm>
          <a:off x="752475" y="57150"/>
          <a:ext cx="5734050" cy="590550"/>
          <a:chOff x="771526" y="85725"/>
          <a:chExt cx="5734050" cy="590550"/>
        </a:xfrm>
      </xdr:grpSpPr>
      <xdr:sp macro="" textlink="">
        <xdr:nvSpPr>
          <xdr:cNvPr id="6" name="Avrundet rektangel 5"/>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7" name="Avrundet rektangel 6">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8" name="Avrundet rektangel 7">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9" name="Avrundet rektangel 8">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495300</xdr:colOff>
      <xdr:row>9</xdr:row>
      <xdr:rowOff>95250</xdr:rowOff>
    </xdr:from>
    <xdr:to>
      <xdr:col>2</xdr:col>
      <xdr:colOff>2505075</xdr:colOff>
      <xdr:row>11</xdr:row>
      <xdr:rowOff>123825</xdr:rowOff>
    </xdr:to>
    <xdr:sp macro="" textlink="">
      <xdr:nvSpPr>
        <xdr:cNvPr id="3" name="Bildeforklaring formet som et avrundet rektangel 2"/>
        <xdr:cNvSpPr/>
      </xdr:nvSpPr>
      <xdr:spPr>
        <a:xfrm>
          <a:off x="3657600" y="150495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9525</xdr:colOff>
      <xdr:row>0</xdr:row>
      <xdr:rowOff>66675</xdr:rowOff>
    </xdr:from>
    <xdr:to>
      <xdr:col>2</xdr:col>
      <xdr:colOff>3343275</xdr:colOff>
      <xdr:row>3</xdr:row>
      <xdr:rowOff>85725</xdr:rowOff>
    </xdr:to>
    <xdr:grpSp>
      <xdr:nvGrpSpPr>
        <xdr:cNvPr id="5" name="Gruppe 4"/>
        <xdr:cNvGrpSpPr/>
      </xdr:nvGrpSpPr>
      <xdr:grpSpPr>
        <a:xfrm>
          <a:off x="771525" y="66675"/>
          <a:ext cx="5734050" cy="590550"/>
          <a:chOff x="771526" y="85725"/>
          <a:chExt cx="5734050" cy="590550"/>
        </a:xfrm>
      </xdr:grpSpPr>
      <xdr:sp macro="" textlink="">
        <xdr:nvSpPr>
          <xdr:cNvPr id="6" name="Avrundet rektangel 5"/>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7" name="Avrundet rektangel 6">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8" name="Avrundet rektangel 7">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9" name="Avrundet rektangel 8">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3" name="Bildeforklaring formet som et avrundet rektangel 2"/>
        <xdr:cNvSpPr/>
      </xdr:nvSpPr>
      <xdr:spPr>
        <a:xfrm>
          <a:off x="3352800" y="14478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0</xdr:colOff>
      <xdr:row>0</xdr:row>
      <xdr:rowOff>76200</xdr:rowOff>
    </xdr:from>
    <xdr:to>
      <xdr:col>2</xdr:col>
      <xdr:colOff>3333750</xdr:colOff>
      <xdr:row>3</xdr:row>
      <xdr:rowOff>95250</xdr:rowOff>
    </xdr:to>
    <xdr:grpSp>
      <xdr:nvGrpSpPr>
        <xdr:cNvPr id="4" name="Gruppe 3"/>
        <xdr:cNvGrpSpPr/>
      </xdr:nvGrpSpPr>
      <xdr:grpSpPr>
        <a:xfrm>
          <a:off x="762000" y="76200"/>
          <a:ext cx="5734050" cy="590550"/>
          <a:chOff x="771526" y="85725"/>
          <a:chExt cx="5734050" cy="590550"/>
        </a:xfrm>
      </xdr:grpSpPr>
      <xdr:sp macro="" textlink="">
        <xdr:nvSpPr>
          <xdr:cNvPr id="5" name="Avrundet rektangel 4"/>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6" name="Avrundet rektangel 5">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7" name="Avrundet rektangel 6">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8" name="Avrundet rektangel 7">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209549</xdr:colOff>
      <xdr:row>11</xdr:row>
      <xdr:rowOff>171449</xdr:rowOff>
    </xdr:from>
    <xdr:to>
      <xdr:col>9</xdr:col>
      <xdr:colOff>285750</xdr:colOff>
      <xdr:row>22</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9</xdr:row>
      <xdr:rowOff>38100</xdr:rowOff>
    </xdr:from>
    <xdr:to>
      <xdr:col>2</xdr:col>
      <xdr:colOff>2200275</xdr:colOff>
      <xdr:row>11</xdr:row>
      <xdr:rowOff>66675</xdr:rowOff>
    </xdr:to>
    <xdr:sp macro="" textlink="">
      <xdr:nvSpPr>
        <xdr:cNvPr id="3" name="Bildeforklaring formet som et avrundet rektangel 2"/>
        <xdr:cNvSpPr/>
      </xdr:nvSpPr>
      <xdr:spPr>
        <a:xfrm>
          <a:off x="3352800" y="1447800"/>
          <a:ext cx="2009775" cy="409575"/>
        </a:xfrm>
        <a:prstGeom prst="wedgeRoundRectCallout">
          <a:avLst>
            <a:gd name="adj1" fmla="val -20833"/>
            <a:gd name="adj2" fmla="val 7645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nb-NO" sz="1100"/>
            <a:t>Legg inn dine vurderinger her</a:t>
          </a:r>
        </a:p>
      </xdr:txBody>
    </xdr:sp>
    <xdr:clientData/>
  </xdr:twoCellAnchor>
  <xdr:twoCellAnchor>
    <xdr:from>
      <xdr:col>1</xdr:col>
      <xdr:colOff>0</xdr:colOff>
      <xdr:row>0</xdr:row>
      <xdr:rowOff>76200</xdr:rowOff>
    </xdr:from>
    <xdr:to>
      <xdr:col>2</xdr:col>
      <xdr:colOff>3333750</xdr:colOff>
      <xdr:row>3</xdr:row>
      <xdr:rowOff>95250</xdr:rowOff>
    </xdr:to>
    <xdr:grpSp>
      <xdr:nvGrpSpPr>
        <xdr:cNvPr id="4" name="Gruppe 3"/>
        <xdr:cNvGrpSpPr/>
      </xdr:nvGrpSpPr>
      <xdr:grpSpPr>
        <a:xfrm>
          <a:off x="762000" y="76200"/>
          <a:ext cx="5734050" cy="590550"/>
          <a:chOff x="771526" y="85725"/>
          <a:chExt cx="5734050" cy="590550"/>
        </a:xfrm>
      </xdr:grpSpPr>
      <xdr:sp macro="" textlink="">
        <xdr:nvSpPr>
          <xdr:cNvPr id="5" name="Avrundet rektangel 4"/>
          <xdr:cNvSpPr/>
        </xdr:nvSpPr>
        <xdr:spPr>
          <a:xfrm>
            <a:off x="771526" y="85725"/>
            <a:ext cx="5734050" cy="590550"/>
          </a:xfrm>
          <a:prstGeom prst="roundRect">
            <a:avLst/>
          </a:prstGeom>
          <a:solidFill>
            <a:schemeClr val="bg2"/>
          </a:solidFill>
          <a:ln w="127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nb-NO" sz="1100"/>
          </a:p>
        </xdr:txBody>
      </xdr:sp>
      <xdr:sp macro="" textlink="">
        <xdr:nvSpPr>
          <xdr:cNvPr id="6" name="Avrundet rektangel 5">
            <a:hlinkClick xmlns:r="http://schemas.openxmlformats.org/officeDocument/2006/relationships" r:id="rId2"/>
          </xdr:cNvPr>
          <xdr:cNvSpPr/>
        </xdr:nvSpPr>
        <xdr:spPr>
          <a:xfrm>
            <a:off x="83820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Tilbake til Dashbord</a:t>
            </a:r>
          </a:p>
        </xdr:txBody>
      </xdr:sp>
      <xdr:sp macro="" textlink="">
        <xdr:nvSpPr>
          <xdr:cNvPr id="7" name="Avrundet rektangel 6">
            <a:hlinkClick xmlns:r="http://schemas.openxmlformats.org/officeDocument/2006/relationships" r:id="rId3"/>
          </xdr:cNvPr>
          <xdr:cNvSpPr/>
        </xdr:nvSpPr>
        <xdr:spPr>
          <a:xfrm>
            <a:off x="2714625"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Grafikk</a:t>
            </a:r>
          </a:p>
        </xdr:txBody>
      </xdr:sp>
      <xdr:sp macro="" textlink="">
        <xdr:nvSpPr>
          <xdr:cNvPr id="8" name="Avrundet rektangel 7">
            <a:hlinkClick xmlns:r="http://schemas.openxmlformats.org/officeDocument/2006/relationships" r:id="rId4"/>
          </xdr:cNvPr>
          <xdr:cNvSpPr/>
        </xdr:nvSpPr>
        <xdr:spPr>
          <a:xfrm>
            <a:off x="4591050" y="180975"/>
            <a:ext cx="1828800" cy="4000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nb-NO" sz="1100"/>
              <a:t>Instillinger</a:t>
            </a:r>
            <a:r>
              <a:rPr lang="nb-NO" sz="1100" baseline="0"/>
              <a:t> målepunkter</a:t>
            </a:r>
            <a:endParaRPr lang="nb-NO" sz="1100"/>
          </a:p>
        </xdr:txBody>
      </xdr:sp>
    </xdr:grpSp>
    <xdr:clientData/>
  </xdr:twoCellAnchor>
</xdr:wsDr>
</file>

<file path=xl/tables/table1.xml><?xml version="1.0" encoding="utf-8"?>
<table xmlns="http://schemas.openxmlformats.org/spreadsheetml/2006/main" id="4" name="Tabell4" displayName="Tabell4" ref="B6:M29" headerRowCount="0" totalsRowShown="0" headerRowDxfId="103" tableBorderDxfId="102">
  <tableColumns count="12">
    <tableColumn id="1" name="Kolonne1" headerRowDxfId="101"/>
    <tableColumn id="2" name="Kolonne2" headerRowDxfId="100"/>
    <tableColumn id="3" name="Kolonne3" headerRowDxfId="99" dataDxfId="98"/>
    <tableColumn id="4" name="Kolonne4" headerRowDxfId="97" dataDxfId="96"/>
    <tableColumn id="5" name="Kolonne5" headerRowDxfId="95" dataDxfId="94"/>
    <tableColumn id="6" name="Kolonne6" headerRowDxfId="93" dataDxfId="92"/>
    <tableColumn id="7" name="Kolonne7" headerRowDxfId="91" dataDxfId="90"/>
    <tableColumn id="8" name="Kolonne8" headerRowDxfId="89" dataDxfId="88"/>
    <tableColumn id="9" name="Kolonne9" headerRowDxfId="87" dataDxfId="86"/>
    <tableColumn id="10" name="Kolonne10" headerRowDxfId="85" dataDxfId="84"/>
    <tableColumn id="11" name="Kolonne11" headerRowDxfId="83" dataDxfId="82"/>
    <tableColumn id="12" name="Kolonne12" headerRowDxfId="81" dataDxfId="80"/>
  </tableColumns>
  <tableStyleInfo name="TableStyleMedium9" showFirstColumn="0" showLastColumn="0" showRowStripes="1" showColumnStripes="0"/>
</table>
</file>

<file path=xl/tables/table10.xml><?xml version="1.0" encoding="utf-8"?>
<table xmlns="http://schemas.openxmlformats.org/spreadsheetml/2006/main" id="10" name="Tabell111" displayName="Tabell111" ref="B13:D22" totalsRowCount="1">
  <autoFilter ref="B13:D21">
    <filterColumn colId="0" hiddenButton="1"/>
    <filterColumn colId="1" hiddenButton="1"/>
    <filterColumn colId="2" hiddenButton="1"/>
  </autoFilter>
  <tableColumns count="3">
    <tableColumn id="1" name="Område" totalsRowLabel="Gjennomsnitt"/>
    <tableColumn id="2" name="Vurdering" dataDxfId="47" totalsRowDxfId="46"/>
    <tableColumn id="3" name="Karakter" totalsRowFunction="average" dataDxfId="45" totalsRowDxfId="44">
      <calculatedColumnFormula>IFERROR(VLOOKUP(C14,'Innstillinger målepunkter'!D$5:E$66,2,FALSE),"")</calculatedColumnFormula>
    </tableColumn>
  </tableColumns>
  <tableStyleInfo name="TableStyleLight8" showFirstColumn="1" showLastColumn="0" showRowStripes="1" showColumnStripes="1"/>
</table>
</file>

<file path=xl/tables/table11.xml><?xml version="1.0" encoding="utf-8"?>
<table xmlns="http://schemas.openxmlformats.org/spreadsheetml/2006/main" id="11" name="Tabell112" displayName="Tabell112" ref="B13:D22" totalsRowCount="1">
  <autoFilter ref="B13:D21">
    <filterColumn colId="0" hiddenButton="1"/>
    <filterColumn colId="1" hiddenButton="1"/>
    <filterColumn colId="2" hiddenButton="1"/>
  </autoFilter>
  <tableColumns count="3">
    <tableColumn id="1" name="Område" totalsRowLabel="Gjennomsnitt"/>
    <tableColumn id="2" name="Vurdering" dataDxfId="43" totalsRowDxfId="42"/>
    <tableColumn id="3" name="Karakter" totalsRowFunction="average" dataDxfId="41" totalsRowDxfId="40">
      <calculatedColumnFormula>IFERROR(VLOOKUP(C14,'Innstillinger målepunkter'!D$5:E$66,2,FALSE),"")</calculatedColumnFormula>
    </tableColumn>
  </tableColumns>
  <tableStyleInfo name="TableStyleLight8" showFirstColumn="1" showLastColumn="0" showRowStripes="1" showColumnStripes="1"/>
</table>
</file>

<file path=xl/tables/table12.xml><?xml version="1.0" encoding="utf-8"?>
<table xmlns="http://schemas.openxmlformats.org/spreadsheetml/2006/main" id="12" name="Tabell113" displayName="Tabell113" ref="B13:D22" totalsRowCount="1">
  <autoFilter ref="B13:D21">
    <filterColumn colId="0" hiddenButton="1"/>
    <filterColumn colId="1" hiddenButton="1"/>
    <filterColumn colId="2" hiddenButton="1"/>
  </autoFilter>
  <tableColumns count="3">
    <tableColumn id="1" name="Område" totalsRowLabel="Gjennomsnitt"/>
    <tableColumn id="2" name="Vurdering" dataDxfId="39" totalsRowDxfId="38"/>
    <tableColumn id="3" name="Karakter" totalsRowFunction="average" dataDxfId="37" totalsRowDxfId="36">
      <calculatedColumnFormula>IFERROR(VLOOKUP(C14,'Innstillinger målepunkter'!D$5:E$66,2,FALSE),"")</calculatedColumnFormula>
    </tableColumn>
  </tableColumns>
  <tableStyleInfo name="TableStyleLight8" showFirstColumn="1" showLastColumn="0" showRowStripes="1" showColumnStripes="1"/>
</table>
</file>

<file path=xl/tables/table13.xml><?xml version="1.0" encoding="utf-8"?>
<table xmlns="http://schemas.openxmlformats.org/spreadsheetml/2006/main" id="13" name="Tabell114" displayName="Tabell114" ref="B13:D22" totalsRowCount="1">
  <autoFilter ref="B13:D21">
    <filterColumn colId="0" hiddenButton="1"/>
    <filterColumn colId="1" hiddenButton="1"/>
    <filterColumn colId="2" hiddenButton="1"/>
  </autoFilter>
  <tableColumns count="3">
    <tableColumn id="1" name="Område" totalsRowLabel="Gjennomsnitt"/>
    <tableColumn id="2" name="Vurdering" dataDxfId="35" totalsRowDxfId="34"/>
    <tableColumn id="3" name="Karakter" totalsRowFunction="average" dataDxfId="33" totalsRowDxfId="32">
      <calculatedColumnFormula>IFERROR(VLOOKUP(C14,'Innstillinger målepunkter'!D$5:E$66,2,FALSE),"")</calculatedColumnFormula>
    </tableColumn>
  </tableColumns>
  <tableStyleInfo name="TableStyleLight8" showFirstColumn="1" showLastColumn="0" showRowStripes="1" showColumnStripes="1"/>
</table>
</file>

<file path=xl/tables/table14.xml><?xml version="1.0" encoding="utf-8"?>
<table xmlns="http://schemas.openxmlformats.org/spreadsheetml/2006/main" id="14" name="Tabell115" displayName="Tabell115" ref="B13:D22" totalsRowCount="1">
  <autoFilter ref="B13:D21">
    <filterColumn colId="0" hiddenButton="1"/>
    <filterColumn colId="1" hiddenButton="1"/>
    <filterColumn colId="2" hiddenButton="1"/>
  </autoFilter>
  <tableColumns count="3">
    <tableColumn id="1" name="Område" totalsRowLabel="Gjennomsnitt"/>
    <tableColumn id="2" name="Vurdering" dataDxfId="31" totalsRowDxfId="30"/>
    <tableColumn id="3" name="Karakter" totalsRowFunction="average" dataDxfId="29" totalsRowDxfId="28">
      <calculatedColumnFormula>IFERROR(VLOOKUP(C14,'Innstillinger målepunkter'!D$5:E$66,2,FALSE),"")</calculatedColumnFormula>
    </tableColumn>
  </tableColumns>
  <tableStyleInfo name="TableStyleLight8" showFirstColumn="1" showLastColumn="0" showRowStripes="1" showColumnStripes="1"/>
</table>
</file>

<file path=xl/tables/table15.xml><?xml version="1.0" encoding="utf-8"?>
<table xmlns="http://schemas.openxmlformats.org/spreadsheetml/2006/main" id="15" name="Tabell116" displayName="Tabell116" ref="B13:D22" totalsRowCount="1">
  <autoFilter ref="B13:D21">
    <filterColumn colId="0" hiddenButton="1"/>
    <filterColumn colId="1" hiddenButton="1"/>
    <filterColumn colId="2" hiddenButton="1"/>
  </autoFilter>
  <tableColumns count="3">
    <tableColumn id="1" name="Område" totalsRowLabel="Gjennomsnitt"/>
    <tableColumn id="2" name="Vurdering" dataDxfId="27" totalsRowDxfId="26"/>
    <tableColumn id="3" name="Karakter" totalsRowFunction="average" dataDxfId="25" totalsRowDxfId="24">
      <calculatedColumnFormula>IFERROR(VLOOKUP(C14,'Innstillinger målepunkter'!D$5:E$66,2,FALSE),"")</calculatedColumnFormula>
    </tableColumn>
  </tableColumns>
  <tableStyleInfo name="TableStyleLight8" showFirstColumn="1" showLastColumn="0" showRowStripes="1" showColumnStripes="1"/>
</table>
</file>

<file path=xl/tables/table16.xml><?xml version="1.0" encoding="utf-8"?>
<table xmlns="http://schemas.openxmlformats.org/spreadsheetml/2006/main" id="16" name="Tabell117" displayName="Tabell117" ref="B13:D22" totalsRowCount="1">
  <autoFilter ref="B13:D21">
    <filterColumn colId="0" hiddenButton="1"/>
    <filterColumn colId="1" hiddenButton="1"/>
    <filterColumn colId="2" hiddenButton="1"/>
  </autoFilter>
  <tableColumns count="3">
    <tableColumn id="1" name="Område" totalsRowLabel="Gjennomsnitt"/>
    <tableColumn id="2" name="Vurdering" dataDxfId="23" totalsRowDxfId="22"/>
    <tableColumn id="3" name="Karakter" totalsRowFunction="average" dataDxfId="21" totalsRowDxfId="20">
      <calculatedColumnFormula>IFERROR(VLOOKUP(C14,'Innstillinger målepunkter'!D$5:E$66,2,FALSE),"")</calculatedColumnFormula>
    </tableColumn>
  </tableColumns>
  <tableStyleInfo name="TableStyleLight8" showFirstColumn="1" showLastColumn="0" showRowStripes="1" showColumnStripes="1"/>
</table>
</file>

<file path=xl/tables/table17.xml><?xml version="1.0" encoding="utf-8"?>
<table xmlns="http://schemas.openxmlformats.org/spreadsheetml/2006/main" id="17" name="Tabell118" displayName="Tabell118" ref="B13:D22" totalsRowCount="1">
  <autoFilter ref="B13:D21">
    <filterColumn colId="0" hiddenButton="1"/>
    <filterColumn colId="1" hiddenButton="1"/>
    <filterColumn colId="2" hiddenButton="1"/>
  </autoFilter>
  <tableColumns count="3">
    <tableColumn id="1" name="Område" totalsRowLabel="Gjennomsnitt"/>
    <tableColumn id="2" name="Vurdering" dataDxfId="19" totalsRowDxfId="18"/>
    <tableColumn id="3" name="Karakter" totalsRowFunction="average" dataDxfId="17" totalsRowDxfId="16">
      <calculatedColumnFormula>IFERROR(VLOOKUP(C14,'Innstillinger målepunkter'!D$5:E$66,2,FALSE),"")</calculatedColumnFormula>
    </tableColumn>
  </tableColumns>
  <tableStyleInfo name="TableStyleLight8" showFirstColumn="1" showLastColumn="0" showRowStripes="1" showColumnStripes="1"/>
</table>
</file>

<file path=xl/tables/table18.xml><?xml version="1.0" encoding="utf-8"?>
<table xmlns="http://schemas.openxmlformats.org/spreadsheetml/2006/main" id="18" name="Tabell119" displayName="Tabell119" ref="B13:D22" totalsRowCount="1">
  <autoFilter ref="B13:D21">
    <filterColumn colId="0" hiddenButton="1"/>
    <filterColumn colId="1" hiddenButton="1"/>
    <filterColumn colId="2" hiddenButton="1"/>
  </autoFilter>
  <tableColumns count="3">
    <tableColumn id="1" name="Område" totalsRowLabel="Gjennomsnitt"/>
    <tableColumn id="2" name="Vurdering" dataDxfId="15" totalsRowDxfId="14"/>
    <tableColumn id="3" name="Karakter" totalsRowFunction="average" dataDxfId="13" totalsRowDxfId="12">
      <calculatedColumnFormula>IFERROR(VLOOKUP(C14,'Innstillinger målepunkter'!D$5:E$66,2,FALSE),"")</calculatedColumnFormula>
    </tableColumn>
  </tableColumns>
  <tableStyleInfo name="TableStyleLight8" showFirstColumn="1" showLastColumn="0" showRowStripes="1" showColumnStripes="1"/>
</table>
</file>

<file path=xl/tables/table19.xml><?xml version="1.0" encoding="utf-8"?>
<table xmlns="http://schemas.openxmlformats.org/spreadsheetml/2006/main" id="19" name="Tabell120" displayName="Tabell120" ref="B13:D22" totalsRowCount="1">
  <autoFilter ref="B13:D21">
    <filterColumn colId="0" hiddenButton="1"/>
    <filterColumn colId="1" hiddenButton="1"/>
    <filterColumn colId="2" hiddenButton="1"/>
  </autoFilter>
  <tableColumns count="3">
    <tableColumn id="1" name="Område" totalsRowLabel="Gjennomsnitt"/>
    <tableColumn id="2" name="Vurdering" dataDxfId="11" totalsRowDxfId="10"/>
    <tableColumn id="3" name="Karakter" totalsRowFunction="average" dataDxfId="9" totalsRowDxfId="8">
      <calculatedColumnFormula>IFERROR(VLOOKUP(C14,'Innstillinger målepunkter'!D$5:E$66,2,FALSE),"")</calculatedColumnFormula>
    </tableColumn>
  </tableColumns>
  <tableStyleInfo name="TableStyleLight8" showFirstColumn="1" showLastColumn="0" showRowStripes="1" showColumnStripes="1"/>
</table>
</file>

<file path=xl/tables/table2.xml><?xml version="1.0" encoding="utf-8"?>
<table xmlns="http://schemas.openxmlformats.org/spreadsheetml/2006/main" id="1" name="Tabell1" displayName="Tabell1" ref="B13:D22" totalsRowCount="1">
  <autoFilter ref="B13:D21">
    <filterColumn colId="0" hiddenButton="1"/>
    <filterColumn colId="1" hiddenButton="1"/>
    <filterColumn colId="2" hiddenButton="1"/>
  </autoFilter>
  <tableColumns count="3">
    <tableColumn id="1" name="Område" totalsRowLabel="Gjennomsnitt"/>
    <tableColumn id="2" name="Vurdering" dataDxfId="79" totalsRowDxfId="78"/>
    <tableColumn id="3" name="Karakter" totalsRowFunction="average" dataDxfId="77" totalsRowDxfId="76">
      <calculatedColumnFormula>IFERROR(VLOOKUP(C14,'Innstillinger målepunkter'!D$5:E$66,2,FALSE),"")</calculatedColumnFormula>
    </tableColumn>
  </tableColumns>
  <tableStyleInfo name="TableStyleLight8" showFirstColumn="1" showLastColumn="0" showRowStripes="1" showColumnStripes="1"/>
</table>
</file>

<file path=xl/tables/table20.xml><?xml version="1.0" encoding="utf-8"?>
<table xmlns="http://schemas.openxmlformats.org/spreadsheetml/2006/main" id="20" name="Tabell121" displayName="Tabell121" ref="B13:D22" totalsRowCount="1">
  <autoFilter ref="B13:D21">
    <filterColumn colId="0" hiddenButton="1"/>
    <filterColumn colId="1" hiddenButton="1"/>
    <filterColumn colId="2" hiddenButton="1"/>
  </autoFilter>
  <tableColumns count="3">
    <tableColumn id="1" name="Område" totalsRowLabel="Gjennomsnitt"/>
    <tableColumn id="2" name="Vurdering" dataDxfId="7" totalsRowDxfId="6"/>
    <tableColumn id="3" name="Karakter" totalsRowFunction="average" dataDxfId="5" totalsRowDxfId="4">
      <calculatedColumnFormula>IFERROR(VLOOKUP(C14,'Innstillinger målepunkter'!D$5:E$66,2,FALSE),"")</calculatedColumnFormula>
    </tableColumn>
  </tableColumns>
  <tableStyleInfo name="TableStyleLight8" showFirstColumn="1" showLastColumn="0" showRowStripes="1" showColumnStripes="1"/>
</table>
</file>

<file path=xl/tables/table21.xml><?xml version="1.0" encoding="utf-8"?>
<table xmlns="http://schemas.openxmlformats.org/spreadsheetml/2006/main" id="21" name="Tabell122" displayName="Tabell122" ref="B13:D22" totalsRowCount="1">
  <autoFilter ref="B13:D21">
    <filterColumn colId="0" hiddenButton="1"/>
    <filterColumn colId="1" hiddenButton="1"/>
    <filterColumn colId="2" hiddenButton="1"/>
  </autoFilter>
  <tableColumns count="3">
    <tableColumn id="1" name="Område" totalsRowLabel="Gjennomsnitt"/>
    <tableColumn id="2" name="Vurdering" dataDxfId="3" totalsRowDxfId="2"/>
    <tableColumn id="3" name="Karakter" totalsRowFunction="average" dataDxfId="1" totalsRowDxfId="0">
      <calculatedColumnFormula>IFERROR(VLOOKUP(C14,'Innstillinger målepunkter'!D$5:E$66,2,FALSE),"")</calculatedColumnFormula>
    </tableColumn>
  </tableColumns>
  <tableStyleInfo name="TableStyleLight8" showFirstColumn="1" showLastColumn="0" showRowStripes="1" showColumnStripes="1"/>
</table>
</file>

<file path=xl/tables/table3.xml><?xml version="1.0" encoding="utf-8"?>
<table xmlns="http://schemas.openxmlformats.org/spreadsheetml/2006/main" id="3" name="Tabell14" displayName="Tabell14" ref="B13:D22" totalsRowCount="1">
  <autoFilter ref="B13:D21">
    <filterColumn colId="0" hiddenButton="1"/>
    <filterColumn colId="1" hiddenButton="1"/>
    <filterColumn colId="2" hiddenButton="1"/>
  </autoFilter>
  <tableColumns count="3">
    <tableColumn id="1" name="Område" totalsRowLabel="Gjennomsnitt"/>
    <tableColumn id="2" name="Vurdering" dataDxfId="75" totalsRowDxfId="74"/>
    <tableColumn id="3" name="Karakter" totalsRowFunction="average" dataDxfId="73" totalsRowDxfId="72">
      <calculatedColumnFormula>IFERROR(VLOOKUP(C14,'Innstillinger målepunkter'!D$5:E$66,2,FALSE),"")</calculatedColumnFormula>
    </tableColumn>
  </tableColumns>
  <tableStyleInfo name="TableStyleLight8" showFirstColumn="1" showLastColumn="0" showRowStripes="1" showColumnStripes="1"/>
</table>
</file>

<file path=xl/tables/table4.xml><?xml version="1.0" encoding="utf-8"?>
<table xmlns="http://schemas.openxmlformats.org/spreadsheetml/2006/main" id="6" name="Tabell17" displayName="Tabell17" ref="B13:D22" totalsRowCount="1">
  <autoFilter ref="B13:D21">
    <filterColumn colId="0" hiddenButton="1"/>
    <filterColumn colId="1" hiddenButton="1"/>
    <filterColumn colId="2" hiddenButton="1"/>
  </autoFilter>
  <tableColumns count="3">
    <tableColumn id="1" name="Område" totalsRowLabel="Gjennomsnitt"/>
    <tableColumn id="2" name="Vurdering" dataDxfId="71" totalsRowDxfId="70"/>
    <tableColumn id="3" name="Karakter" totalsRowFunction="average" dataDxfId="69" totalsRowDxfId="68">
      <calculatedColumnFormula>IFERROR(VLOOKUP(C14,'Innstillinger målepunkter'!D$5:E$66,2,FALSE),"")</calculatedColumnFormula>
    </tableColumn>
  </tableColumns>
  <tableStyleInfo name="TableStyleLight8" showFirstColumn="1" showLastColumn="0" showRowStripes="1" showColumnStripes="1"/>
</table>
</file>

<file path=xl/tables/table5.xml><?xml version="1.0" encoding="utf-8"?>
<table xmlns="http://schemas.openxmlformats.org/spreadsheetml/2006/main" id="2" name="Tabell13" displayName="Tabell13" ref="B13:D22" totalsRowCount="1">
  <autoFilter ref="B13:D21">
    <filterColumn colId="0" hiddenButton="1"/>
    <filterColumn colId="1" hiddenButton="1"/>
    <filterColumn colId="2" hiddenButton="1"/>
  </autoFilter>
  <tableColumns count="3">
    <tableColumn id="1" name="Område" totalsRowLabel="Gjennomsnitt"/>
    <tableColumn id="2" name="Vurdering" dataDxfId="67" totalsRowDxfId="66"/>
    <tableColumn id="3" name="Karakter" totalsRowFunction="average" dataDxfId="65" totalsRowDxfId="64">
      <calculatedColumnFormula>IFERROR(VLOOKUP(C14,'Innstillinger målepunkter'!D$5:E$66,2,FALSE),"")</calculatedColumnFormula>
    </tableColumn>
  </tableColumns>
  <tableStyleInfo name="TableStyleLight8" showFirstColumn="1" showLastColumn="0" showRowStripes="1" showColumnStripes="1"/>
</table>
</file>

<file path=xl/tables/table6.xml><?xml version="1.0" encoding="utf-8"?>
<table xmlns="http://schemas.openxmlformats.org/spreadsheetml/2006/main" id="5" name="Tabell16" displayName="Tabell16" ref="B13:D22" totalsRowCount="1">
  <autoFilter ref="B13:D21">
    <filterColumn colId="0" hiddenButton="1"/>
    <filterColumn colId="1" hiddenButton="1"/>
    <filterColumn colId="2" hiddenButton="1"/>
  </autoFilter>
  <tableColumns count="3">
    <tableColumn id="1" name="Område" totalsRowLabel="Gjennomsnitt"/>
    <tableColumn id="2" name="Vurdering" dataDxfId="63" totalsRowDxfId="62"/>
    <tableColumn id="3" name="Karakter" totalsRowFunction="average" dataDxfId="61" totalsRowDxfId="60">
      <calculatedColumnFormula>IFERROR(VLOOKUP(C14,'Innstillinger målepunkter'!D$5:E$66,2,FALSE),"")</calculatedColumnFormula>
    </tableColumn>
  </tableColumns>
  <tableStyleInfo name="TableStyleLight8" showFirstColumn="1" showLastColumn="0" showRowStripes="1" showColumnStripes="1"/>
</table>
</file>

<file path=xl/tables/table7.xml><?xml version="1.0" encoding="utf-8"?>
<table xmlns="http://schemas.openxmlformats.org/spreadsheetml/2006/main" id="7" name="Tabell18" displayName="Tabell18" ref="B13:D22" totalsRowCount="1">
  <autoFilter ref="B13:D21">
    <filterColumn colId="0" hiddenButton="1"/>
    <filterColumn colId="1" hiddenButton="1"/>
    <filterColumn colId="2" hiddenButton="1"/>
  </autoFilter>
  <tableColumns count="3">
    <tableColumn id="1" name="Område" totalsRowLabel="Gjennomsnitt"/>
    <tableColumn id="2" name="Vurdering" dataDxfId="59" totalsRowDxfId="58"/>
    <tableColumn id="3" name="Karakter" totalsRowFunction="average" dataDxfId="57" totalsRowDxfId="56">
      <calculatedColumnFormula>IFERROR(VLOOKUP(C14,'Innstillinger målepunkter'!D$5:E$66,2,FALSE),"")</calculatedColumnFormula>
    </tableColumn>
  </tableColumns>
  <tableStyleInfo name="TableStyleLight8" showFirstColumn="1" showLastColumn="0" showRowStripes="1" showColumnStripes="1"/>
</table>
</file>

<file path=xl/tables/table8.xml><?xml version="1.0" encoding="utf-8"?>
<table xmlns="http://schemas.openxmlformats.org/spreadsheetml/2006/main" id="8" name="Tabell19" displayName="Tabell19" ref="B13:D22" totalsRowCount="1">
  <autoFilter ref="B13:D21">
    <filterColumn colId="0" hiddenButton="1"/>
    <filterColumn colId="1" hiddenButton="1"/>
    <filterColumn colId="2" hiddenButton="1"/>
  </autoFilter>
  <tableColumns count="3">
    <tableColumn id="1" name="Område" totalsRowLabel="Gjennomsnitt"/>
    <tableColumn id="2" name="Vurdering" dataDxfId="55" totalsRowDxfId="54"/>
    <tableColumn id="3" name="Karakter" totalsRowFunction="average" dataDxfId="53" totalsRowDxfId="52">
      <calculatedColumnFormula>IFERROR(VLOOKUP(C14,'Innstillinger målepunkter'!D$5:E$66,2,FALSE),"")</calculatedColumnFormula>
    </tableColumn>
  </tableColumns>
  <tableStyleInfo name="TableStyleLight8" showFirstColumn="1" showLastColumn="0" showRowStripes="1" showColumnStripes="1"/>
</table>
</file>

<file path=xl/tables/table9.xml><?xml version="1.0" encoding="utf-8"?>
<table xmlns="http://schemas.openxmlformats.org/spreadsheetml/2006/main" id="9" name="Tabell110" displayName="Tabell110" ref="B13:D22" totalsRowCount="1">
  <autoFilter ref="B13:D21">
    <filterColumn colId="0" hiddenButton="1"/>
    <filterColumn colId="1" hiddenButton="1"/>
    <filterColumn colId="2" hiddenButton="1"/>
  </autoFilter>
  <tableColumns count="3">
    <tableColumn id="1" name="Område" totalsRowLabel="Gjennomsnitt"/>
    <tableColumn id="2" name="Vurdering" dataDxfId="51" totalsRowDxfId="50"/>
    <tableColumn id="3" name="Karakter" totalsRowFunction="average" dataDxfId="49" totalsRowDxfId="48">
      <calculatedColumnFormula>IFERROR(VLOOKUP(C14,'Innstillinger målepunkter'!D$5:E$66,2,FALSE),"")</calculatedColumnFormula>
    </tableColumn>
  </tableColumns>
  <tableStyleInfo name="TableStyleLight8" showFirstColumn="1" showLastColumn="0" showRowStripes="1" showColumnStripes="1"/>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M29"/>
  <sheetViews>
    <sheetView showGridLines="0" workbookViewId="0">
      <selection activeCell="D6" sqref="D6"/>
    </sheetView>
  </sheetViews>
  <sheetFormatPr baseColWidth="10" defaultRowHeight="15" x14ac:dyDescent="0.25"/>
  <cols>
    <col min="2" max="2" width="11.5703125" customWidth="1"/>
    <col min="3" max="3" width="40.85546875" customWidth="1"/>
    <col min="4" max="10" width="11.5703125" customWidth="1"/>
    <col min="11" max="13" width="12.5703125" customWidth="1"/>
  </cols>
  <sheetData>
    <row r="5" spans="2:13" ht="15.75" thickBot="1" x14ac:dyDescent="0.3"/>
    <row r="6" spans="2:13" x14ac:dyDescent="0.25">
      <c r="B6" s="7" t="s">
        <v>65</v>
      </c>
      <c r="C6" s="7" t="s">
        <v>44</v>
      </c>
      <c r="D6" s="8" t="s">
        <v>68</v>
      </c>
      <c r="E6" s="8" t="s">
        <v>76</v>
      </c>
      <c r="F6" s="7" t="str">
        <f>LEFT('Innstillinger målepunkter'!C4,11)</f>
        <v>A) Regnskap</v>
      </c>
      <c r="G6" s="7" t="str">
        <f>LEFT('Innstillinger målepunkter'!C12,11)</f>
        <v>B) Årsoppgj</v>
      </c>
      <c r="H6" s="7" t="str">
        <f>LEFT('Innstillinger målepunkter'!C20,11)</f>
        <v>C) Lønn</v>
      </c>
      <c r="I6" s="7" t="str">
        <f>LEFT('Innstillinger målepunkter'!C28,11)</f>
        <v>D) IT og sy</v>
      </c>
      <c r="J6" s="7" t="str">
        <f>LEFT('Innstillinger målepunkter'!C36,11)</f>
        <v>E) Selskaps</v>
      </c>
      <c r="K6" s="7" t="str">
        <f>LEFT('Innstillinger målepunkter'!C44,11)</f>
        <v>F) Bedrifts</v>
      </c>
      <c r="L6" s="7" t="str">
        <f>LEFT('Innstillinger målepunkter'!C52,11)</f>
        <v>G) Prosjekt</v>
      </c>
      <c r="M6" s="7" t="str">
        <f>LEFT('Innstillinger målepunkter'!C60,11)</f>
        <v>H) Relasjon</v>
      </c>
    </row>
    <row r="7" spans="2:13" x14ac:dyDescent="0.25">
      <c r="B7" s="10" t="s">
        <v>45</v>
      </c>
      <c r="C7" s="9" t="str">
        <f>'1'!C$5:D$5</f>
        <v>Eksempel 1</v>
      </c>
      <c r="D7" s="12">
        <f>IFERROR('1'!D$22,"")</f>
        <v>2.25</v>
      </c>
      <c r="E7" s="13">
        <f>MAX('1'!D$14:D$21)</f>
        <v>5</v>
      </c>
      <c r="F7" s="10">
        <f>'1'!D$14</f>
        <v>5</v>
      </c>
      <c r="G7" s="10">
        <f>'1'!D$15</f>
        <v>2</v>
      </c>
      <c r="H7" s="10">
        <f>'1'!D$16</f>
        <v>1</v>
      </c>
      <c r="I7" s="10">
        <f>'1'!D$17</f>
        <v>0</v>
      </c>
      <c r="J7" s="10">
        <f>'1'!D$18</f>
        <v>1</v>
      </c>
      <c r="K7" s="10">
        <f>'1'!D$19</f>
        <v>2</v>
      </c>
      <c r="L7" s="10">
        <f>'1'!D$20</f>
        <v>2</v>
      </c>
      <c r="M7" s="10">
        <f>'1'!D$21</f>
        <v>5</v>
      </c>
    </row>
    <row r="8" spans="2:13" x14ac:dyDescent="0.25">
      <c r="B8" s="10" t="s">
        <v>46</v>
      </c>
      <c r="C8" s="9" t="str">
        <f>'2'!C$5:D$5</f>
        <v>Eksempel 2</v>
      </c>
      <c r="D8" s="12">
        <f>IFERROR('2'!D$22,"")</f>
        <v>2.125</v>
      </c>
      <c r="E8" s="13">
        <f>MAX('2'!D$14:D$21)</f>
        <v>5</v>
      </c>
      <c r="F8" s="10">
        <f>'2'!D$14</f>
        <v>5</v>
      </c>
      <c r="G8" s="10">
        <f>'2'!D$15</f>
        <v>2</v>
      </c>
      <c r="H8" s="10">
        <f>'2'!D$16</f>
        <v>1</v>
      </c>
      <c r="I8" s="10">
        <f>'2'!D$17</f>
        <v>2</v>
      </c>
      <c r="J8" s="10">
        <f>'2'!D$18</f>
        <v>2</v>
      </c>
      <c r="K8" s="10">
        <f>'2'!D$19</f>
        <v>2</v>
      </c>
      <c r="L8" s="10">
        <f>'2'!D$20</f>
        <v>1</v>
      </c>
      <c r="M8" s="10">
        <f>'2'!D$21</f>
        <v>2</v>
      </c>
    </row>
    <row r="9" spans="2:13" x14ac:dyDescent="0.25">
      <c r="B9" s="10" t="s">
        <v>47</v>
      </c>
      <c r="C9" s="9" t="str">
        <f>'3'!C$5:D$5</f>
        <v>Eksempel 3</v>
      </c>
      <c r="D9" s="12">
        <f>IFERROR('3'!D$22,"")</f>
        <v>1.875</v>
      </c>
      <c r="E9" s="13">
        <f>MAX('3'!D$14:D$21)</f>
        <v>4</v>
      </c>
      <c r="F9" s="10">
        <f>'3'!D$14</f>
        <v>1</v>
      </c>
      <c r="G9" s="10">
        <f>'3'!D$15</f>
        <v>0</v>
      </c>
      <c r="H9" s="10">
        <f>'3'!D$16</f>
        <v>0</v>
      </c>
      <c r="I9" s="10">
        <f>'3'!D$17</f>
        <v>4</v>
      </c>
      <c r="J9" s="10">
        <f>'3'!D$18</f>
        <v>1</v>
      </c>
      <c r="K9" s="10">
        <f>'3'!D$19</f>
        <v>4</v>
      </c>
      <c r="L9" s="10">
        <f>'3'!D$20</f>
        <v>2</v>
      </c>
      <c r="M9" s="10">
        <f>'3'!D$21</f>
        <v>3</v>
      </c>
    </row>
    <row r="10" spans="2:13" x14ac:dyDescent="0.25">
      <c r="B10" s="10" t="s">
        <v>48</v>
      </c>
      <c r="C10" s="9" t="str">
        <f>'4'!C$5:D$5</f>
        <v>Navn 4</v>
      </c>
      <c r="D10" s="12" t="str">
        <f>IFERROR('4'!D$22,"")</f>
        <v/>
      </c>
      <c r="E10" s="13">
        <f>MAX('4'!D$14:D$21)</f>
        <v>0</v>
      </c>
      <c r="F10" s="10" t="str">
        <f>'4'!D$14</f>
        <v/>
      </c>
      <c r="G10" s="10" t="str">
        <f>'4'!D$15</f>
        <v/>
      </c>
      <c r="H10" s="10" t="str">
        <f>'4'!D$16</f>
        <v/>
      </c>
      <c r="I10" s="10" t="str">
        <f>'4'!D$17</f>
        <v/>
      </c>
      <c r="J10" s="10" t="str">
        <f>'4'!D$18</f>
        <v/>
      </c>
      <c r="K10" s="10" t="str">
        <f>'4'!D$19</f>
        <v/>
      </c>
      <c r="L10" s="10" t="str">
        <f>'4'!D$20</f>
        <v/>
      </c>
      <c r="M10" s="10" t="str">
        <f>'4'!D$21</f>
        <v/>
      </c>
    </row>
    <row r="11" spans="2:13" x14ac:dyDescent="0.25">
      <c r="B11" s="10" t="s">
        <v>49</v>
      </c>
      <c r="C11" s="9" t="str">
        <f>'5'!C$5:D$5</f>
        <v>Navn 5</v>
      </c>
      <c r="D11" s="12" t="str">
        <f>IFERROR('5'!D$22,"")</f>
        <v/>
      </c>
      <c r="E11" s="13">
        <f>MAX('5'!D$14:D$21)</f>
        <v>0</v>
      </c>
      <c r="F11" s="10" t="str">
        <f>'5'!D$14</f>
        <v/>
      </c>
      <c r="G11" s="10" t="str">
        <f>'5'!D$15</f>
        <v/>
      </c>
      <c r="H11" s="10" t="str">
        <f>'5'!D$16</f>
        <v/>
      </c>
      <c r="I11" s="10" t="str">
        <f>'5'!D$17</f>
        <v/>
      </c>
      <c r="J11" s="10" t="str">
        <f>'5'!D$18</f>
        <v/>
      </c>
      <c r="K11" s="10" t="str">
        <f>'5'!D$19</f>
        <v/>
      </c>
      <c r="L11" s="10" t="str">
        <f>'5'!D$20</f>
        <v/>
      </c>
      <c r="M11" s="10" t="str">
        <f>'5'!D$21</f>
        <v/>
      </c>
    </row>
    <row r="12" spans="2:13" x14ac:dyDescent="0.25">
      <c r="B12" s="10" t="s">
        <v>50</v>
      </c>
      <c r="C12" s="9" t="str">
        <f>'6'!C$5:D$5</f>
        <v>Navn 6</v>
      </c>
      <c r="D12" s="12" t="str">
        <f>IFERROR('6'!D$22,"")</f>
        <v/>
      </c>
      <c r="E12" s="13">
        <f>MAX('6'!D$14:D$21)</f>
        <v>0</v>
      </c>
      <c r="F12" s="10" t="str">
        <f>'6'!D$14</f>
        <v/>
      </c>
      <c r="G12" s="10" t="str">
        <f>'6'!D$15</f>
        <v/>
      </c>
      <c r="H12" s="10" t="str">
        <f>'6'!D$16</f>
        <v/>
      </c>
      <c r="I12" s="10" t="str">
        <f>'6'!D$17</f>
        <v/>
      </c>
      <c r="J12" s="10" t="str">
        <f>'6'!D$18</f>
        <v/>
      </c>
      <c r="K12" s="10" t="str">
        <f>'6'!D$19</f>
        <v/>
      </c>
      <c r="L12" s="10" t="str">
        <f>'6'!D$20</f>
        <v/>
      </c>
      <c r="M12" s="10" t="str">
        <f>'6'!D$21</f>
        <v/>
      </c>
    </row>
    <row r="13" spans="2:13" x14ac:dyDescent="0.25">
      <c r="B13" s="10" t="s">
        <v>51</v>
      </c>
      <c r="C13" s="9" t="str">
        <f>'7'!C$5:D$5</f>
        <v>Navn 7</v>
      </c>
      <c r="D13" s="12" t="str">
        <f>IFERROR('7'!D$22,"")</f>
        <v/>
      </c>
      <c r="E13" s="13">
        <f>MAX('7'!D$14:D$21)</f>
        <v>0</v>
      </c>
      <c r="F13" s="10" t="str">
        <f>'7'!D$14</f>
        <v/>
      </c>
      <c r="G13" s="10" t="str">
        <f>'7'!D$15</f>
        <v/>
      </c>
      <c r="H13" s="10" t="str">
        <f>'7'!D$16</f>
        <v/>
      </c>
      <c r="I13" s="10" t="str">
        <f>'7'!D$17</f>
        <v/>
      </c>
      <c r="J13" s="10" t="str">
        <f>'7'!D$18</f>
        <v/>
      </c>
      <c r="K13" s="10" t="str">
        <f>'7'!D$19</f>
        <v/>
      </c>
      <c r="L13" s="10" t="str">
        <f>'7'!D$20</f>
        <v/>
      </c>
      <c r="M13" s="10" t="str">
        <f>'7'!D$21</f>
        <v/>
      </c>
    </row>
    <row r="14" spans="2:13" x14ac:dyDescent="0.25">
      <c r="B14" s="10" t="s">
        <v>52</v>
      </c>
      <c r="C14" s="9" t="str">
        <f>'8'!C$5:D$5</f>
        <v>Navn 8</v>
      </c>
      <c r="D14" s="12" t="str">
        <f>IFERROR('8'!D$22,"")</f>
        <v/>
      </c>
      <c r="E14" s="13">
        <f>MAX('8'!D$14:D$21)</f>
        <v>0</v>
      </c>
      <c r="F14" s="10" t="str">
        <f>'8'!D$14</f>
        <v/>
      </c>
      <c r="G14" s="10" t="str">
        <f>'8'!D$15</f>
        <v/>
      </c>
      <c r="H14" s="10" t="str">
        <f>'8'!D$16</f>
        <v/>
      </c>
      <c r="I14" s="10" t="str">
        <f>'8'!D$17</f>
        <v/>
      </c>
      <c r="J14" s="10" t="str">
        <f>'8'!D$18</f>
        <v/>
      </c>
      <c r="K14" s="10" t="str">
        <f>'8'!D$19</f>
        <v/>
      </c>
      <c r="L14" s="10" t="str">
        <f>'8'!D$20</f>
        <v/>
      </c>
      <c r="M14" s="10" t="str">
        <f>'8'!D$21</f>
        <v/>
      </c>
    </row>
    <row r="15" spans="2:13" x14ac:dyDescent="0.25">
      <c r="B15" s="10" t="s">
        <v>53</v>
      </c>
      <c r="C15" s="9" t="str">
        <f>'9'!C$5:D$5</f>
        <v>Navn 9</v>
      </c>
      <c r="D15" s="12" t="str">
        <f>IFERROR('9'!D$22,"")</f>
        <v/>
      </c>
      <c r="E15" s="13">
        <f>MAX('9'!D$14:D$21)</f>
        <v>0</v>
      </c>
      <c r="F15" s="10" t="str">
        <f>'9'!D$14</f>
        <v/>
      </c>
      <c r="G15" s="10" t="str">
        <f>'9'!D$15</f>
        <v/>
      </c>
      <c r="H15" s="10" t="str">
        <f>'9'!D$16</f>
        <v/>
      </c>
      <c r="I15" s="10" t="str">
        <f>'9'!D$17</f>
        <v/>
      </c>
      <c r="J15" s="10" t="str">
        <f>'9'!D$18</f>
        <v/>
      </c>
      <c r="K15" s="10" t="str">
        <f>'9'!D$19</f>
        <v/>
      </c>
      <c r="L15" s="10" t="str">
        <f>'9'!D$20</f>
        <v/>
      </c>
      <c r="M15" s="10" t="str">
        <f>'9'!D$21</f>
        <v/>
      </c>
    </row>
    <row r="16" spans="2:13" x14ac:dyDescent="0.25">
      <c r="B16" s="10" t="s">
        <v>54</v>
      </c>
      <c r="C16" s="9" t="str">
        <f>'10'!C$5:D$5</f>
        <v>Navn 10</v>
      </c>
      <c r="D16" s="12" t="str">
        <f>IFERROR('10'!D$22,"")</f>
        <v/>
      </c>
      <c r="E16" s="13">
        <f>MAX('10'!D$14:D$21)</f>
        <v>0</v>
      </c>
      <c r="F16" s="10" t="str">
        <f>'10'!D$14</f>
        <v/>
      </c>
      <c r="G16" s="10" t="str">
        <f>'10'!D$15</f>
        <v/>
      </c>
      <c r="H16" s="10" t="str">
        <f>'10'!D$16</f>
        <v/>
      </c>
      <c r="I16" s="10" t="str">
        <f>'10'!D$17</f>
        <v/>
      </c>
      <c r="J16" s="10" t="str">
        <f>'10'!D$18</f>
        <v/>
      </c>
      <c r="K16" s="10" t="str">
        <f>'10'!D$19</f>
        <v/>
      </c>
      <c r="L16" s="10" t="str">
        <f>'10'!D$20</f>
        <v/>
      </c>
      <c r="M16" s="10" t="str">
        <f>'10'!D$21</f>
        <v/>
      </c>
    </row>
    <row r="17" spans="2:13" x14ac:dyDescent="0.25">
      <c r="B17" s="10" t="s">
        <v>55</v>
      </c>
      <c r="C17" s="9" t="str">
        <f>'11'!C$5:D$5</f>
        <v>Navn 11</v>
      </c>
      <c r="D17" s="12" t="str">
        <f>IFERROR('11'!D$22,"")</f>
        <v/>
      </c>
      <c r="E17" s="13">
        <f>MAX('11'!D$14:D$21)</f>
        <v>0</v>
      </c>
      <c r="F17" s="10" t="str">
        <f>'11'!D$14</f>
        <v/>
      </c>
      <c r="G17" s="10" t="str">
        <f>'11'!D$15</f>
        <v/>
      </c>
      <c r="H17" s="10" t="str">
        <f>'11'!D$16</f>
        <v/>
      </c>
      <c r="I17" s="10" t="str">
        <f>'11'!D$17</f>
        <v/>
      </c>
      <c r="J17" s="10" t="str">
        <f>'11'!D$18</f>
        <v/>
      </c>
      <c r="K17" s="10" t="str">
        <f>'11'!D$19</f>
        <v/>
      </c>
      <c r="L17" s="10" t="str">
        <f>'11'!D$20</f>
        <v/>
      </c>
      <c r="M17" s="10" t="str">
        <f>'11'!D$21</f>
        <v/>
      </c>
    </row>
    <row r="18" spans="2:13" x14ac:dyDescent="0.25">
      <c r="B18" s="10" t="s">
        <v>56</v>
      </c>
      <c r="C18" s="9" t="str">
        <f>'12'!C$5:D$5</f>
        <v>Navn 12</v>
      </c>
      <c r="D18" s="12" t="str">
        <f>IFERROR('12'!D$22,"")</f>
        <v/>
      </c>
      <c r="E18" s="13">
        <f>MAX('12'!D$14:D$21)</f>
        <v>0</v>
      </c>
      <c r="F18" s="10" t="str">
        <f>'12'!D$14</f>
        <v/>
      </c>
      <c r="G18" s="10" t="str">
        <f>'12'!D$15</f>
        <v/>
      </c>
      <c r="H18" s="10" t="str">
        <f>'12'!D$16</f>
        <v/>
      </c>
      <c r="I18" s="10" t="str">
        <f>'12'!D$17</f>
        <v/>
      </c>
      <c r="J18" s="10" t="str">
        <f>'12'!D$18</f>
        <v/>
      </c>
      <c r="K18" s="10" t="str">
        <f>'12'!D$19</f>
        <v/>
      </c>
      <c r="L18" s="10" t="str">
        <f>'12'!D$20</f>
        <v/>
      </c>
      <c r="M18" s="10" t="str">
        <f>'12'!D$21</f>
        <v/>
      </c>
    </row>
    <row r="19" spans="2:13" x14ac:dyDescent="0.25">
      <c r="B19" s="10" t="s">
        <v>57</v>
      </c>
      <c r="C19" s="9" t="str">
        <f>'13'!C$5:D$5</f>
        <v>Navn 13</v>
      </c>
      <c r="D19" s="12" t="str">
        <f>IFERROR('13'!D$22,"")</f>
        <v/>
      </c>
      <c r="E19" s="13">
        <f>MAX('13'!D$14:D$21)</f>
        <v>0</v>
      </c>
      <c r="F19" s="10" t="str">
        <f>'13'!D$14</f>
        <v/>
      </c>
      <c r="G19" s="10" t="str">
        <f>'13'!D$15</f>
        <v/>
      </c>
      <c r="H19" s="10" t="str">
        <f>'13'!D$16</f>
        <v/>
      </c>
      <c r="I19" s="10" t="str">
        <f>'13'!D$17</f>
        <v/>
      </c>
      <c r="J19" s="10" t="str">
        <f>'13'!D$18</f>
        <v/>
      </c>
      <c r="K19" s="10" t="str">
        <f>'13'!D$19</f>
        <v/>
      </c>
      <c r="L19" s="10" t="str">
        <f>'13'!D$20</f>
        <v/>
      </c>
      <c r="M19" s="10" t="str">
        <f>'13'!D$21</f>
        <v/>
      </c>
    </row>
    <row r="20" spans="2:13" x14ac:dyDescent="0.25">
      <c r="B20" s="10" t="s">
        <v>58</v>
      </c>
      <c r="C20" s="9" t="str">
        <f>'14'!C$5:D$5</f>
        <v>Navn 14</v>
      </c>
      <c r="D20" s="12" t="str">
        <f>IFERROR('14'!D$22,"")</f>
        <v/>
      </c>
      <c r="E20" s="13">
        <f>MAX('14'!D$14:D$21)</f>
        <v>0</v>
      </c>
      <c r="F20" s="10" t="str">
        <f>'14'!D$14</f>
        <v/>
      </c>
      <c r="G20" s="10" t="str">
        <f>'14'!D$15</f>
        <v/>
      </c>
      <c r="H20" s="10" t="str">
        <f>'14'!D$16</f>
        <v/>
      </c>
      <c r="I20" s="10" t="str">
        <f>'14'!D$17</f>
        <v/>
      </c>
      <c r="J20" s="10" t="str">
        <f>'14'!D$18</f>
        <v/>
      </c>
      <c r="K20" s="10" t="str">
        <f>'14'!D$19</f>
        <v/>
      </c>
      <c r="L20" s="10" t="str">
        <f>'14'!D$20</f>
        <v/>
      </c>
      <c r="M20" s="10" t="str">
        <f>'14'!D$21</f>
        <v/>
      </c>
    </row>
    <row r="21" spans="2:13" x14ac:dyDescent="0.25">
      <c r="B21" s="10" t="s">
        <v>59</v>
      </c>
      <c r="C21" s="9" t="str">
        <f>'15'!C$5:D$5</f>
        <v>Navn 15</v>
      </c>
      <c r="D21" s="12" t="str">
        <f>IFERROR('15'!D$22,"")</f>
        <v/>
      </c>
      <c r="E21" s="13">
        <f>MAX('15'!D$14:D$21)</f>
        <v>0</v>
      </c>
      <c r="F21" s="10" t="str">
        <f>'15'!D$14</f>
        <v/>
      </c>
      <c r="G21" s="10" t="str">
        <f>'15'!D$15</f>
        <v/>
      </c>
      <c r="H21" s="10" t="str">
        <f>'15'!D$16</f>
        <v/>
      </c>
      <c r="I21" s="10" t="str">
        <f>'15'!D$17</f>
        <v/>
      </c>
      <c r="J21" s="10" t="str">
        <f>'15'!D$18</f>
        <v/>
      </c>
      <c r="K21" s="10" t="str">
        <f>'15'!D$19</f>
        <v/>
      </c>
      <c r="L21" s="10" t="str">
        <f>'15'!D$20</f>
        <v/>
      </c>
      <c r="M21" s="10" t="str">
        <f>'15'!D$21</f>
        <v/>
      </c>
    </row>
    <row r="22" spans="2:13" x14ac:dyDescent="0.25">
      <c r="B22" s="10" t="s">
        <v>60</v>
      </c>
      <c r="C22" s="9" t="str">
        <f>'16'!C$5:D$5</f>
        <v>Navn 16</v>
      </c>
      <c r="D22" s="12" t="str">
        <f>IFERROR('16'!D$22,"")</f>
        <v/>
      </c>
      <c r="E22" s="13">
        <f>MAX('16'!D$14:D$21)</f>
        <v>0</v>
      </c>
      <c r="F22" s="10" t="str">
        <f>'16'!D$14</f>
        <v/>
      </c>
      <c r="G22" s="10" t="str">
        <f>'16'!D$15</f>
        <v/>
      </c>
      <c r="H22" s="10" t="str">
        <f>'16'!D$16</f>
        <v/>
      </c>
      <c r="I22" s="10" t="str">
        <f>'16'!D$17</f>
        <v/>
      </c>
      <c r="J22" s="10" t="str">
        <f>'16'!D$18</f>
        <v/>
      </c>
      <c r="K22" s="10" t="str">
        <f>'16'!D$19</f>
        <v/>
      </c>
      <c r="L22" s="10" t="str">
        <f>'16'!D$20</f>
        <v/>
      </c>
      <c r="M22" s="10" t="str">
        <f>'16'!D$21</f>
        <v/>
      </c>
    </row>
    <row r="23" spans="2:13" x14ac:dyDescent="0.25">
      <c r="B23" s="10" t="s">
        <v>61</v>
      </c>
      <c r="C23" s="9" t="str">
        <f>'17'!C$5:D$5</f>
        <v>Navn 17</v>
      </c>
      <c r="D23" s="12" t="str">
        <f>IFERROR('17'!D$22,"")</f>
        <v/>
      </c>
      <c r="E23" s="13">
        <f>MAX('17'!D$14:D$21)</f>
        <v>0</v>
      </c>
      <c r="F23" s="10" t="str">
        <f>'17'!D$14</f>
        <v/>
      </c>
      <c r="G23" s="10" t="str">
        <f>'17'!D$15</f>
        <v/>
      </c>
      <c r="H23" s="10" t="str">
        <f>'17'!D$16</f>
        <v/>
      </c>
      <c r="I23" s="10" t="str">
        <f>'17'!D$17</f>
        <v/>
      </c>
      <c r="J23" s="10" t="str">
        <f>'17'!D$18</f>
        <v/>
      </c>
      <c r="K23" s="10" t="str">
        <f>'17'!D$19</f>
        <v/>
      </c>
      <c r="L23" s="10" t="str">
        <f>'17'!D$20</f>
        <v/>
      </c>
      <c r="M23" s="10" t="str">
        <f>'17'!D$21</f>
        <v/>
      </c>
    </row>
    <row r="24" spans="2:13" x14ac:dyDescent="0.25">
      <c r="B24" s="10" t="s">
        <v>62</v>
      </c>
      <c r="C24" s="9" t="str">
        <f>'18'!C$5:D$5</f>
        <v>Navn 18</v>
      </c>
      <c r="D24" s="12" t="str">
        <f>IFERROR('18'!D$22,"")</f>
        <v/>
      </c>
      <c r="E24" s="13">
        <f>MAX('18'!D$14:D$21)</f>
        <v>0</v>
      </c>
      <c r="F24" s="10" t="str">
        <f>'18'!D$14</f>
        <v/>
      </c>
      <c r="G24" s="10" t="str">
        <f>'18'!D$15</f>
        <v/>
      </c>
      <c r="H24" s="10" t="str">
        <f>'18'!D$16</f>
        <v/>
      </c>
      <c r="I24" s="10" t="str">
        <f>'18'!D$17</f>
        <v/>
      </c>
      <c r="J24" s="10" t="str">
        <f>'18'!D$18</f>
        <v/>
      </c>
      <c r="K24" s="10" t="str">
        <f>'18'!D$19</f>
        <v/>
      </c>
      <c r="L24" s="10" t="str">
        <f>'18'!D$20</f>
        <v/>
      </c>
      <c r="M24" s="10" t="str">
        <f>'18'!D$21</f>
        <v/>
      </c>
    </row>
    <row r="25" spans="2:13" x14ac:dyDescent="0.25">
      <c r="B25" s="10" t="s">
        <v>63</v>
      </c>
      <c r="C25" s="9" t="str">
        <f>'19'!C$5:D$5</f>
        <v>Navn 19</v>
      </c>
      <c r="D25" s="12" t="str">
        <f>IFERROR('19'!D$22,"")</f>
        <v/>
      </c>
      <c r="E25" s="13">
        <f>MAX('19'!D$14:D$21)</f>
        <v>0</v>
      </c>
      <c r="F25" s="10" t="str">
        <f>'19'!D$14</f>
        <v/>
      </c>
      <c r="G25" s="10" t="str">
        <f>'19'!D$15</f>
        <v/>
      </c>
      <c r="H25" s="10" t="str">
        <f>'19'!D$16</f>
        <v/>
      </c>
      <c r="I25" s="10" t="str">
        <f>'19'!D$17</f>
        <v/>
      </c>
      <c r="J25" s="10" t="str">
        <f>'19'!D$18</f>
        <v/>
      </c>
      <c r="K25" s="10" t="str">
        <f>'19'!D$19</f>
        <v/>
      </c>
      <c r="L25" s="10" t="str">
        <f>'19'!D$20</f>
        <v/>
      </c>
      <c r="M25" s="10" t="str">
        <f>'19'!D$21</f>
        <v/>
      </c>
    </row>
    <row r="26" spans="2:13" x14ac:dyDescent="0.25">
      <c r="B26" s="10" t="s">
        <v>64</v>
      </c>
      <c r="C26" s="9" t="str">
        <f>'20'!C$5:D$5</f>
        <v>Navn 20</v>
      </c>
      <c r="D26" s="12" t="str">
        <f>IFERROR('20'!D$22,"")</f>
        <v/>
      </c>
      <c r="E26" s="13">
        <f>MAX('20'!D$14:D$21)</f>
        <v>0</v>
      </c>
      <c r="F26" s="10" t="str">
        <f>'20'!D$14</f>
        <v/>
      </c>
      <c r="G26" s="10" t="str">
        <f>'20'!D$15</f>
        <v/>
      </c>
      <c r="H26" s="10" t="str">
        <f>'20'!D$16</f>
        <v/>
      </c>
      <c r="I26" s="10" t="str">
        <f>'20'!D$17</f>
        <v/>
      </c>
      <c r="J26" s="10" t="str">
        <f>'20'!D$18</f>
        <v/>
      </c>
      <c r="K26" s="10" t="str">
        <f>'20'!D$19</f>
        <v/>
      </c>
      <c r="L26" s="10" t="str">
        <f>'20'!D$20</f>
        <v/>
      </c>
      <c r="M26" s="10" t="str">
        <f>'20'!D$21</f>
        <v/>
      </c>
    </row>
    <row r="27" spans="2:13" x14ac:dyDescent="0.25">
      <c r="B27" s="16"/>
      <c r="C27" s="14" t="s">
        <v>76</v>
      </c>
      <c r="D27" s="15">
        <f>MAX(D7:D26)</f>
        <v>2.25</v>
      </c>
      <c r="E27" s="15">
        <f t="shared" ref="E27:M27" si="0">MAX(E7:E26)</f>
        <v>5</v>
      </c>
      <c r="F27" s="15">
        <f t="shared" si="0"/>
        <v>5</v>
      </c>
      <c r="G27" s="15">
        <f t="shared" si="0"/>
        <v>2</v>
      </c>
      <c r="H27" s="15">
        <f t="shared" si="0"/>
        <v>1</v>
      </c>
      <c r="I27" s="15">
        <f t="shared" si="0"/>
        <v>4</v>
      </c>
      <c r="J27" s="15">
        <f t="shared" si="0"/>
        <v>2</v>
      </c>
      <c r="K27" s="15">
        <f t="shared" si="0"/>
        <v>4</v>
      </c>
      <c r="L27" s="15">
        <f t="shared" si="0"/>
        <v>2</v>
      </c>
      <c r="M27" s="15">
        <f t="shared" si="0"/>
        <v>5</v>
      </c>
    </row>
    <row r="28" spans="2:13" x14ac:dyDescent="0.25">
      <c r="B28" s="19"/>
      <c r="C28" s="20" t="s">
        <v>66</v>
      </c>
      <c r="D28" s="21">
        <f>AVERAGE(D7:D26)</f>
        <v>2.0833333333333335</v>
      </c>
      <c r="E28" s="21">
        <f t="shared" ref="E28:M28" si="1">AVERAGE(E7:E26)</f>
        <v>0.7</v>
      </c>
      <c r="F28" s="21">
        <f t="shared" si="1"/>
        <v>3.6666666666666665</v>
      </c>
      <c r="G28" s="21">
        <f t="shared" si="1"/>
        <v>1.3333333333333333</v>
      </c>
      <c r="H28" s="21">
        <f t="shared" si="1"/>
        <v>0.66666666666666663</v>
      </c>
      <c r="I28" s="21">
        <f t="shared" si="1"/>
        <v>2</v>
      </c>
      <c r="J28" s="21">
        <f t="shared" si="1"/>
        <v>1.3333333333333333</v>
      </c>
      <c r="K28" s="21">
        <f t="shared" si="1"/>
        <v>2.6666666666666665</v>
      </c>
      <c r="L28" s="21">
        <f t="shared" si="1"/>
        <v>1.6666666666666667</v>
      </c>
      <c r="M28" s="21">
        <f t="shared" si="1"/>
        <v>3.3333333333333335</v>
      </c>
    </row>
    <row r="29" spans="2:13" x14ac:dyDescent="0.25">
      <c r="B29" s="11"/>
      <c r="C29" s="17" t="s">
        <v>75</v>
      </c>
      <c r="D29" s="18">
        <f>MEDIAN(D7:D26)</f>
        <v>2.125</v>
      </c>
      <c r="E29" s="18">
        <f t="shared" ref="E29:M29" si="2">MEDIAN(E7:E26)</f>
        <v>0</v>
      </c>
      <c r="F29" s="18">
        <f t="shared" si="2"/>
        <v>5</v>
      </c>
      <c r="G29" s="18">
        <f t="shared" si="2"/>
        <v>2</v>
      </c>
      <c r="H29" s="18">
        <f t="shared" si="2"/>
        <v>1</v>
      </c>
      <c r="I29" s="18">
        <f t="shared" si="2"/>
        <v>2</v>
      </c>
      <c r="J29" s="18">
        <f t="shared" si="2"/>
        <v>1</v>
      </c>
      <c r="K29" s="18">
        <f t="shared" si="2"/>
        <v>2</v>
      </c>
      <c r="L29" s="18">
        <f t="shared" si="2"/>
        <v>2</v>
      </c>
      <c r="M29" s="18">
        <f t="shared" si="2"/>
        <v>3</v>
      </c>
    </row>
  </sheetData>
  <conditionalFormatting sqref="F7:M7">
    <cfRule type="top10" dxfId="109" priority="7" rank="1"/>
  </conditionalFormatting>
  <conditionalFormatting sqref="F8:M8">
    <cfRule type="top10" dxfId="108" priority="6" rank="1"/>
  </conditionalFormatting>
  <conditionalFormatting sqref="F9:M9">
    <cfRule type="top10" dxfId="107" priority="5" rank="1"/>
  </conditionalFormatting>
  <conditionalFormatting sqref="F10:M10">
    <cfRule type="top10" dxfId="106" priority="2" rank="1"/>
  </conditionalFormatting>
  <conditionalFormatting sqref="F12:M26">
    <cfRule type="top10" dxfId="105" priority="3" rank="1"/>
  </conditionalFormatting>
  <conditionalFormatting sqref="F11:M11">
    <cfRule type="top10" dxfId="104" priority="1" rank="1"/>
  </conditionalFormatting>
  <hyperlinks>
    <hyperlink ref="C7" location="'1'!A1" display="'1'!A1"/>
    <hyperlink ref="C8" location="'2'!A1" display="'2'!A1"/>
    <hyperlink ref="C9" location="'3'!A1" display="'3'!A1"/>
    <hyperlink ref="C10" location="'1'!A1" display="'1'!A1"/>
    <hyperlink ref="C11" location="'1'!A1" display="'1'!A1"/>
    <hyperlink ref="C12" location="'1'!A1" display="'1'!A1"/>
    <hyperlink ref="C13" location="'1'!A1" display="'1'!A1"/>
    <hyperlink ref="C14" location="'1'!A1" display="'1'!A1"/>
    <hyperlink ref="C15" location="'1'!A1" display="'1'!A1"/>
    <hyperlink ref="C16" location="'1'!A1" display="'1'!A1"/>
    <hyperlink ref="C17" location="'1'!A1" display="'1'!A1"/>
    <hyperlink ref="C18" location="'1'!A1" display="'1'!A1"/>
    <hyperlink ref="C19" location="'1'!A1" display="'1'!A1"/>
    <hyperlink ref="C20" location="'1'!A1" display="'1'!A1"/>
    <hyperlink ref="C21" location="'1'!A1" display="'1'!A1"/>
    <hyperlink ref="C22" location="'1'!A1" display="'1'!A1"/>
    <hyperlink ref="C23" location="'1'!A1" display="'1'!A1"/>
    <hyperlink ref="C24" location="'1'!A1" display="'1'!A1"/>
    <hyperlink ref="C25" location="'1'!A1" display="'1'!A1"/>
    <hyperlink ref="C26" location="'1'!A1" display="'1'!A1"/>
  </hyperlinks>
  <pageMargins left="0.7" right="0.7" top="0.75" bottom="0.75" header="0.3" footer="0.3"/>
  <pageSetup paperSize="9"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4" sqref="C14:C21"/>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85</v>
      </c>
      <c r="D5" s="35"/>
    </row>
    <row r="6" spans="2:4" hidden="1" x14ac:dyDescent="0.25">
      <c r="C6" s="3" t="str">
        <f>"Kompetansekart "&amp;C5</f>
        <v>Kompetansekart Navn 7</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SUBTOTAL(101,Tabell19[Karakter])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4" sqref="C14:C21"/>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86</v>
      </c>
      <c r="D5" s="35"/>
    </row>
    <row r="6" spans="2:4" hidden="1" x14ac:dyDescent="0.25">
      <c r="C6" s="3" t="str">
        <f>"Kompetansekart "&amp;C5</f>
        <v>Kompetansekart Navn 8</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SUBTOTAL(101,Tabell110[Karakter])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4" sqref="C14:C21"/>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87</v>
      </c>
      <c r="D5" s="35"/>
    </row>
    <row r="6" spans="2:4" hidden="1" x14ac:dyDescent="0.25">
      <c r="C6" s="3" t="str">
        <f>"Kompetansekart "&amp;C5</f>
        <v>Kompetansekart Navn 9</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SUBTOTAL(101,Tabell111[Karakter])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7" sqref="C17"/>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88</v>
      </c>
      <c r="D5" s="35"/>
    </row>
    <row r="6" spans="2:4" hidden="1" x14ac:dyDescent="0.25">
      <c r="C6" s="3" t="str">
        <f>"Kompetansekart "&amp;C5</f>
        <v>Kompetansekart Navn 10</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SUBTOTAL(101,Tabell112[Karakter])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4" sqref="C14:C21"/>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89</v>
      </c>
      <c r="D5" s="35"/>
    </row>
    <row r="6" spans="2:4" hidden="1" x14ac:dyDescent="0.25">
      <c r="C6" s="3" t="str">
        <f>"Kompetansekart "&amp;C5</f>
        <v>Kompetansekart Navn 11</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SUBTOTAL(101,Tabell113[Karakter])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4" sqref="C14:C21"/>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90</v>
      </c>
      <c r="D5" s="35"/>
    </row>
    <row r="6" spans="2:4" hidden="1" x14ac:dyDescent="0.25">
      <c r="C6" s="3" t="str">
        <f>"Kompetansekart "&amp;C5</f>
        <v>Kompetansekart Navn 12</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SUBTOTAL(101,Tabell114[Karakter])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4" sqref="C14:C21"/>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91</v>
      </c>
      <c r="D5" s="35"/>
    </row>
    <row r="6" spans="2:4" hidden="1" x14ac:dyDescent="0.25">
      <c r="C6" s="3" t="str">
        <f>"Kompetansekart "&amp;C5</f>
        <v>Kompetansekart Navn 13</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SUBTOTAL(101,Tabell115[Karakter])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4" sqref="C14:C21"/>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92</v>
      </c>
      <c r="D5" s="35"/>
    </row>
    <row r="6" spans="2:4" hidden="1" x14ac:dyDescent="0.25">
      <c r="C6" s="3" t="str">
        <f>"Kompetansekart "&amp;C5</f>
        <v>Kompetansekart Navn 14</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SUBTOTAL(101,Tabell116[Karakter])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E12" sqref="E12"/>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93</v>
      </c>
      <c r="D5" s="35"/>
    </row>
    <row r="6" spans="2:4" hidden="1" x14ac:dyDescent="0.25">
      <c r="C6" s="3" t="str">
        <f>"Kompetansekart "&amp;C5</f>
        <v>Kompetansekart Navn 15</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SUBTOTAL(101,Tabell117[Karakter])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4" sqref="C14:C21"/>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94</v>
      </c>
      <c r="D5" s="35"/>
    </row>
    <row r="6" spans="2:4" hidden="1" x14ac:dyDescent="0.25">
      <c r="C6" s="3" t="str">
        <f>"Kompetansekart "&amp;C5</f>
        <v>Kompetansekart Navn 16</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SUBTOTAL(101,Tabell118[Karakter])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RowHeight="15" x14ac:dyDescent="0.25"/>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4" sqref="C14:C21"/>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95</v>
      </c>
      <c r="D5" s="35"/>
    </row>
    <row r="6" spans="2:4" hidden="1" x14ac:dyDescent="0.25">
      <c r="C6" s="3" t="str">
        <f>"Kompetansekart "&amp;C5</f>
        <v>Kompetansekart Navn 17</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SUBTOTAL(101,Tabell119[Karakter])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4" sqref="C14:C21"/>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96</v>
      </c>
      <c r="D5" s="35"/>
    </row>
    <row r="6" spans="2:4" hidden="1" x14ac:dyDescent="0.25">
      <c r="C6" s="3" t="str">
        <f>"Kompetansekart "&amp;C5</f>
        <v>Kompetansekart Navn 18</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SUBTOTAL(101,Tabell120[Karakter])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4" sqref="C14:C21"/>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97</v>
      </c>
      <c r="D5" s="35"/>
    </row>
    <row r="6" spans="2:4" hidden="1" x14ac:dyDescent="0.25">
      <c r="C6" s="3" t="str">
        <f>"Kompetansekart "&amp;C5</f>
        <v>Kompetansekart Navn 19</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SUBTOTAL(101,Tabell121[Karakter])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4" sqref="C14:C21"/>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98</v>
      </c>
      <c r="D5" s="35"/>
    </row>
    <row r="6" spans="2:4" hidden="1" x14ac:dyDescent="0.25">
      <c r="C6" s="3" t="str">
        <f>"Kompetansekart "&amp;C5</f>
        <v>Kompetansekart Navn 20</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SUBTOTAL(101,Tabell122[Karakter])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E12"/>
  <sheetViews>
    <sheetView workbookViewId="0">
      <selection activeCell="O14" sqref="O14"/>
    </sheetView>
  </sheetViews>
  <sheetFormatPr baseColWidth="10" defaultRowHeight="15" x14ac:dyDescent="0.25"/>
  <cols>
    <col min="3" max="3" width="37.28515625" customWidth="1"/>
  </cols>
  <sheetData>
    <row r="4" spans="3:5" x14ac:dyDescent="0.25">
      <c r="D4" t="s">
        <v>76</v>
      </c>
      <c r="E4" t="s">
        <v>68</v>
      </c>
    </row>
    <row r="5" spans="3:5" x14ac:dyDescent="0.25">
      <c r="C5" t="str">
        <f>'1'!B14</f>
        <v>A) Regnskap</v>
      </c>
      <c r="D5">
        <f>Dashbord!F27</f>
        <v>5</v>
      </c>
      <c r="E5">
        <f>Dashbord!F28</f>
        <v>3.6666666666666665</v>
      </c>
    </row>
    <row r="6" spans="3:5" x14ac:dyDescent="0.25">
      <c r="C6" t="str">
        <f>'1'!B15</f>
        <v>B) Årsoppgjør</v>
      </c>
      <c r="D6">
        <f>Dashbord!G27</f>
        <v>2</v>
      </c>
      <c r="E6">
        <f>Dashbord!G28</f>
        <v>1.3333333333333333</v>
      </c>
    </row>
    <row r="7" spans="3:5" x14ac:dyDescent="0.25">
      <c r="C7" t="str">
        <f>'1'!B16</f>
        <v>C) Lønn</v>
      </c>
      <c r="D7">
        <f>Dashbord!H27</f>
        <v>1</v>
      </c>
      <c r="E7">
        <f>Dashbord!H28</f>
        <v>0.66666666666666663</v>
      </c>
    </row>
    <row r="8" spans="3:5" x14ac:dyDescent="0.25">
      <c r="C8" t="str">
        <f>'1'!B17</f>
        <v>D) IT og systemer</v>
      </c>
      <c r="D8">
        <f>Dashbord!I27</f>
        <v>4</v>
      </c>
      <c r="E8">
        <f>Dashbord!I28</f>
        <v>2</v>
      </c>
    </row>
    <row r="9" spans="3:5" x14ac:dyDescent="0.25">
      <c r="C9" t="str">
        <f>'1'!B18</f>
        <v>E) Selskapsrett, transaksjoner og avtaler</v>
      </c>
      <c r="D9">
        <f>Dashbord!J27</f>
        <v>2</v>
      </c>
      <c r="E9">
        <f>Dashbord!J28</f>
        <v>1.3333333333333333</v>
      </c>
    </row>
    <row r="10" spans="3:5" x14ac:dyDescent="0.25">
      <c r="C10" t="str">
        <f>'1'!B19</f>
        <v>F) Bedriftsøkonomisk rådgivning</v>
      </c>
      <c r="D10">
        <f>Dashbord!K27</f>
        <v>4</v>
      </c>
      <c r="E10">
        <f>Dashbord!K28</f>
        <v>2.6666666666666665</v>
      </c>
    </row>
    <row r="11" spans="3:5" x14ac:dyDescent="0.25">
      <c r="C11" t="str">
        <f>'1'!B20</f>
        <v>G) Prosjektledelse</v>
      </c>
      <c r="D11">
        <f>Dashbord!L27</f>
        <v>2</v>
      </c>
      <c r="E11">
        <f>Dashbord!L28</f>
        <v>1.6666666666666667</v>
      </c>
    </row>
    <row r="12" spans="3:5" x14ac:dyDescent="0.25">
      <c r="C12" t="str">
        <f>'1'!B21</f>
        <v>H) Relasjonskompetanse</v>
      </c>
      <c r="D12">
        <f>Dashbord!M27</f>
        <v>5</v>
      </c>
      <c r="E12">
        <f>Dashbord!M28</f>
        <v>3.3333333333333335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66"/>
  <sheetViews>
    <sheetView showGridLines="0" workbookViewId="0"/>
  </sheetViews>
  <sheetFormatPr baseColWidth="10" defaultRowHeight="15" x14ac:dyDescent="0.25"/>
  <cols>
    <col min="2" max="2" width="9.28515625" style="33" customWidth="1"/>
    <col min="3" max="3" width="87" customWidth="1"/>
    <col min="4" max="4" width="87.28515625" hidden="1" customWidth="1"/>
    <col min="5" max="5" width="16.85546875" hidden="1" customWidth="1"/>
  </cols>
  <sheetData>
    <row r="4" spans="2:5" x14ac:dyDescent="0.25">
      <c r="B4" s="29" t="s">
        <v>4</v>
      </c>
      <c r="C4" s="26" t="s">
        <v>36</v>
      </c>
      <c r="D4" s="1" t="s">
        <v>30</v>
      </c>
    </row>
    <row r="5" spans="2:5" x14ac:dyDescent="0.25">
      <c r="B5" s="30">
        <v>0</v>
      </c>
      <c r="C5" s="22" t="s">
        <v>33</v>
      </c>
      <c r="D5" t="str">
        <f>B5&amp;" "&amp;C5</f>
        <v>0 Ingen ferdigheter / ikke vurdert</v>
      </c>
      <c r="E5">
        <f>B5</f>
        <v>0</v>
      </c>
    </row>
    <row r="6" spans="2:5" x14ac:dyDescent="0.25">
      <c r="B6" s="31">
        <v>1</v>
      </c>
      <c r="C6" s="23" t="s">
        <v>0</v>
      </c>
      <c r="D6" t="str">
        <f>B6&amp;" "&amp;C6</f>
        <v>1 Mestrer løpende bilagsregistrering</v>
      </c>
      <c r="E6">
        <f t="shared" ref="E6:E66" si="0">B6</f>
        <v>1</v>
      </c>
    </row>
    <row r="7" spans="2:5" x14ac:dyDescent="0.25">
      <c r="B7" s="31">
        <v>2</v>
      </c>
      <c r="C7" s="23" t="s">
        <v>1</v>
      </c>
      <c r="D7" t="str">
        <f t="shared" ref="D7:D10" si="1">B7&amp;" "&amp;C7</f>
        <v>2 Mestrer bilagsregistrering og enkle avstemminger</v>
      </c>
      <c r="E7">
        <f t="shared" si="0"/>
        <v>2</v>
      </c>
    </row>
    <row r="8" spans="2:5" x14ac:dyDescent="0.25">
      <c r="B8" s="31">
        <v>3</v>
      </c>
      <c r="C8" s="23" t="s">
        <v>29</v>
      </c>
      <c r="D8" t="str">
        <f t="shared" si="1"/>
        <v>3 Mestrer full balanseavstemming</v>
      </c>
      <c r="E8">
        <f t="shared" si="0"/>
        <v>3</v>
      </c>
    </row>
    <row r="9" spans="2:5" x14ac:dyDescent="0.25">
      <c r="B9" s="31">
        <v>4</v>
      </c>
      <c r="C9" s="23" t="s">
        <v>2</v>
      </c>
      <c r="D9" t="str">
        <f t="shared" si="1"/>
        <v>4 Balanseavstemming, konsernkonsolidering og rapportering</v>
      </c>
      <c r="E9">
        <f t="shared" si="0"/>
        <v>4</v>
      </c>
    </row>
    <row r="10" spans="2:5" x14ac:dyDescent="0.25">
      <c r="B10" s="31">
        <v>5</v>
      </c>
      <c r="C10" s="23" t="s">
        <v>3</v>
      </c>
      <c r="D10" t="str">
        <f t="shared" si="1"/>
        <v>5 Spesialist på regnskapsfaglige problemstillinger</v>
      </c>
      <c r="E10">
        <f t="shared" si="0"/>
        <v>5</v>
      </c>
    </row>
    <row r="11" spans="2:5" x14ac:dyDescent="0.25">
      <c r="B11" s="31"/>
      <c r="C11" s="24"/>
      <c r="E11">
        <f t="shared" si="0"/>
        <v>0</v>
      </c>
    </row>
    <row r="12" spans="2:5" x14ac:dyDescent="0.25">
      <c r="B12" s="32" t="s">
        <v>4</v>
      </c>
      <c r="C12" s="26" t="s">
        <v>37</v>
      </c>
      <c r="E12" t="str">
        <f t="shared" si="0"/>
        <v>Karakter</v>
      </c>
    </row>
    <row r="13" spans="2:5" x14ac:dyDescent="0.25">
      <c r="B13" s="30">
        <v>0</v>
      </c>
      <c r="C13" s="22" t="s">
        <v>33</v>
      </c>
      <c r="D13" t="str">
        <f>B13&amp;" "&amp;C13</f>
        <v>0 Ingen ferdigheter / ikke vurdert</v>
      </c>
      <c r="E13">
        <f t="shared" si="0"/>
        <v>0</v>
      </c>
    </row>
    <row r="14" spans="2:5" x14ac:dyDescent="0.25">
      <c r="B14" s="31">
        <v>1</v>
      </c>
      <c r="C14" s="24" t="s">
        <v>5</v>
      </c>
      <c r="D14" t="str">
        <f t="shared" ref="D14:D18" si="2">B14&amp;" "&amp;C14</f>
        <v>1 Teknisk utarbeidelse av ligningspapirer</v>
      </c>
      <c r="E14">
        <f t="shared" si="0"/>
        <v>1</v>
      </c>
    </row>
    <row r="15" spans="2:5" x14ac:dyDescent="0.25">
      <c r="B15" s="31">
        <v>2</v>
      </c>
      <c r="C15" s="24" t="s">
        <v>6</v>
      </c>
      <c r="D15" t="str">
        <f t="shared" si="2"/>
        <v>2 Litt erfaring med utarbeidelse av årsoppgjør med noter</v>
      </c>
      <c r="E15">
        <f t="shared" si="0"/>
        <v>2</v>
      </c>
    </row>
    <row r="16" spans="2:5" x14ac:dyDescent="0.25">
      <c r="B16" s="31">
        <v>3</v>
      </c>
      <c r="C16" s="24" t="s">
        <v>7</v>
      </c>
      <c r="D16" t="str">
        <f t="shared" si="2"/>
        <v>3 Erfaren med utarbeidelse av ligningspapirer og årsoppgjør</v>
      </c>
      <c r="E16">
        <f t="shared" si="0"/>
        <v>3</v>
      </c>
    </row>
    <row r="17" spans="2:5" x14ac:dyDescent="0.25">
      <c r="B17" s="31">
        <v>4</v>
      </c>
      <c r="C17" s="24" t="s">
        <v>8</v>
      </c>
      <c r="D17" t="str">
        <f t="shared" si="2"/>
        <v>4 Full skatteberegning</v>
      </c>
      <c r="E17">
        <f t="shared" si="0"/>
        <v>4</v>
      </c>
    </row>
    <row r="18" spans="2:5" x14ac:dyDescent="0.25">
      <c r="B18" s="31">
        <v>5</v>
      </c>
      <c r="C18" s="24" t="s">
        <v>9</v>
      </c>
      <c r="D18" t="str">
        <f t="shared" si="2"/>
        <v>5 Inkludert konsern, IFRS</v>
      </c>
      <c r="E18">
        <f t="shared" si="0"/>
        <v>5</v>
      </c>
    </row>
    <row r="19" spans="2:5" x14ac:dyDescent="0.25">
      <c r="B19" s="31"/>
      <c r="C19" s="3"/>
      <c r="E19">
        <f t="shared" si="0"/>
        <v>0</v>
      </c>
    </row>
    <row r="20" spans="2:5" x14ac:dyDescent="0.25">
      <c r="B20" s="32" t="s">
        <v>4</v>
      </c>
      <c r="C20" s="27" t="s">
        <v>69</v>
      </c>
      <c r="E20" t="str">
        <f t="shared" si="0"/>
        <v>Karakter</v>
      </c>
    </row>
    <row r="21" spans="2:5" x14ac:dyDescent="0.25">
      <c r="B21" s="30">
        <v>0</v>
      </c>
      <c r="C21" s="22" t="s">
        <v>33</v>
      </c>
      <c r="D21" t="str">
        <f>B21&amp;" "&amp;C21</f>
        <v>0 Ingen ferdigheter / ikke vurdert</v>
      </c>
      <c r="E21">
        <f t="shared" si="0"/>
        <v>0</v>
      </c>
    </row>
    <row r="22" spans="2:5" x14ac:dyDescent="0.25">
      <c r="B22" s="31">
        <v>1</v>
      </c>
      <c r="C22" s="25" t="s">
        <v>10</v>
      </c>
      <c r="D22" t="str">
        <f t="shared" ref="D22:D26" si="3">B22&amp;" "&amp;C22</f>
        <v>1 Litt erfaring innen løpende lønnskjøring for kunder</v>
      </c>
      <c r="E22">
        <f t="shared" si="0"/>
        <v>1</v>
      </c>
    </row>
    <row r="23" spans="2:5" x14ac:dyDescent="0.25">
      <c r="B23" s="31">
        <v>2</v>
      </c>
      <c r="C23" s="25" t="s">
        <v>14</v>
      </c>
      <c r="D23" t="str">
        <f t="shared" si="3"/>
        <v>2 Erfaring fra løpende lønnskjøring samt refusjoner, otp, frynsegoder, a-melding</v>
      </c>
      <c r="E23">
        <f t="shared" si="0"/>
        <v>2</v>
      </c>
    </row>
    <row r="24" spans="2:5" x14ac:dyDescent="0.25">
      <c r="B24" s="31">
        <v>3</v>
      </c>
      <c r="C24" s="25" t="s">
        <v>11</v>
      </c>
      <c r="D24" t="str">
        <f t="shared" si="3"/>
        <v>3 Mye erfaring fra løpende lønnskjøring samt refusjoner, otp, frynsegoder, a-melding</v>
      </c>
      <c r="E24">
        <f t="shared" si="0"/>
        <v>3</v>
      </c>
    </row>
    <row r="25" spans="2:5" x14ac:dyDescent="0.25">
      <c r="B25" s="31">
        <v>4</v>
      </c>
      <c r="C25" s="25" t="s">
        <v>12</v>
      </c>
      <c r="D25" t="str">
        <f t="shared" si="3"/>
        <v>4 Mye erfaring inkludert håndtering av utenlandske statsborgere, expats,</v>
      </c>
      <c r="E25">
        <f t="shared" si="0"/>
        <v>4</v>
      </c>
    </row>
    <row r="26" spans="2:5" x14ac:dyDescent="0.25">
      <c r="B26" s="31">
        <v>5</v>
      </c>
      <c r="C26" s="25" t="s">
        <v>13</v>
      </c>
      <c r="D26" t="str">
        <f t="shared" si="3"/>
        <v>5 Spesialist på lønnsområdet</v>
      </c>
      <c r="E26">
        <f t="shared" si="0"/>
        <v>5</v>
      </c>
    </row>
    <row r="27" spans="2:5" x14ac:dyDescent="0.25">
      <c r="B27" s="31"/>
      <c r="C27" s="3"/>
      <c r="E27">
        <f t="shared" si="0"/>
        <v>0</v>
      </c>
    </row>
    <row r="28" spans="2:5" x14ac:dyDescent="0.25">
      <c r="B28" s="32" t="s">
        <v>4</v>
      </c>
      <c r="C28" s="28" t="s">
        <v>70</v>
      </c>
      <c r="E28" t="str">
        <f t="shared" si="0"/>
        <v>Karakter</v>
      </c>
    </row>
    <row r="29" spans="2:5" x14ac:dyDescent="0.25">
      <c r="B29" s="30">
        <v>0</v>
      </c>
      <c r="C29" s="22" t="s">
        <v>33</v>
      </c>
      <c r="D29" t="str">
        <f>B29&amp;" "&amp;C29</f>
        <v>0 Ingen ferdigheter / ikke vurdert</v>
      </c>
      <c r="E29">
        <f t="shared" si="0"/>
        <v>0</v>
      </c>
    </row>
    <row r="30" spans="2:5" x14ac:dyDescent="0.25">
      <c r="B30" s="31">
        <v>1</v>
      </c>
      <c r="C30" s="25" t="s">
        <v>103</v>
      </c>
      <c r="D30" t="str">
        <f t="shared" ref="D30:D34" si="4">B30&amp;" "&amp;C30</f>
        <v>1 Moderat dyktig bruker av IT-systemer</v>
      </c>
      <c r="E30">
        <f t="shared" si="0"/>
        <v>1</v>
      </c>
    </row>
    <row r="31" spans="2:5" x14ac:dyDescent="0.25">
      <c r="B31" s="31">
        <v>2</v>
      </c>
      <c r="C31" s="25" t="s">
        <v>15</v>
      </c>
      <c r="D31" t="str">
        <f t="shared" si="4"/>
        <v>2 Dyktig bruker av IT-systemer</v>
      </c>
      <c r="E31">
        <f t="shared" si="0"/>
        <v>2</v>
      </c>
    </row>
    <row r="32" spans="2:5" x14ac:dyDescent="0.25">
      <c r="B32" s="31">
        <v>3</v>
      </c>
      <c r="C32" s="25" t="s">
        <v>102</v>
      </c>
      <c r="D32" t="str">
        <f t="shared" si="4"/>
        <v>3 Superbruker på et eller flere systemer</v>
      </c>
      <c r="E32">
        <f t="shared" si="0"/>
        <v>3</v>
      </c>
    </row>
    <row r="33" spans="2:5" x14ac:dyDescent="0.25">
      <c r="B33" s="31">
        <v>4</v>
      </c>
      <c r="C33" s="3" t="s">
        <v>101</v>
      </c>
      <c r="D33" t="str">
        <f t="shared" si="4"/>
        <v>4 Superbruker og kan lære bort og veilede andre</v>
      </c>
      <c r="E33">
        <f t="shared" si="0"/>
        <v>4</v>
      </c>
    </row>
    <row r="34" spans="2:5" x14ac:dyDescent="0.25">
      <c r="B34" s="31">
        <v>5</v>
      </c>
      <c r="C34" s="3" t="s">
        <v>111</v>
      </c>
      <c r="D34" t="str">
        <f t="shared" si="4"/>
        <v>5 Kan vurdere ulike systemer opp mot hverandre. Kan implementere nye systemer.</v>
      </c>
      <c r="E34">
        <f t="shared" si="0"/>
        <v>5</v>
      </c>
    </row>
    <row r="35" spans="2:5" x14ac:dyDescent="0.25">
      <c r="B35" s="31"/>
      <c r="C35" s="3"/>
      <c r="E35">
        <f t="shared" si="0"/>
        <v>0</v>
      </c>
    </row>
    <row r="36" spans="2:5" x14ac:dyDescent="0.25">
      <c r="B36" s="32" t="s">
        <v>4</v>
      </c>
      <c r="C36" s="28" t="s">
        <v>71</v>
      </c>
      <c r="E36" t="str">
        <f t="shared" si="0"/>
        <v>Karakter</v>
      </c>
    </row>
    <row r="37" spans="2:5" x14ac:dyDescent="0.25">
      <c r="B37" s="30">
        <v>0</v>
      </c>
      <c r="C37" s="22" t="s">
        <v>33</v>
      </c>
      <c r="D37" t="str">
        <f>B37&amp;" "&amp;C37</f>
        <v>0 Ingen ferdigheter / ikke vurdert</v>
      </c>
      <c r="E37">
        <f t="shared" si="0"/>
        <v>0</v>
      </c>
    </row>
    <row r="38" spans="2:5" x14ac:dyDescent="0.25">
      <c r="B38" s="31">
        <v>1</v>
      </c>
      <c r="C38" s="3" t="s">
        <v>16</v>
      </c>
      <c r="D38" t="str">
        <f t="shared" ref="D38:D42" si="5">B38&amp;" "&amp;C38</f>
        <v>1 Bistått kunder med enkle dokumenter som styreprotokoller og generalforsamlinger</v>
      </c>
      <c r="E38">
        <f t="shared" si="0"/>
        <v>1</v>
      </c>
    </row>
    <row r="39" spans="2:5" x14ac:dyDescent="0.25">
      <c r="B39" s="31">
        <v>2</v>
      </c>
      <c r="C39" s="3" t="s">
        <v>110</v>
      </c>
      <c r="D39" t="str">
        <f t="shared" si="5"/>
        <v>2 Kan bistå kunden med arbeidsavtaler, lånedokumenter o.l.</v>
      </c>
      <c r="E39">
        <f t="shared" si="0"/>
        <v>2</v>
      </c>
    </row>
    <row r="40" spans="2:5" x14ac:dyDescent="0.25">
      <c r="B40" s="31">
        <v>3</v>
      </c>
      <c r="C40" s="3" t="s">
        <v>112</v>
      </c>
      <c r="D40" t="str">
        <f t="shared" si="5"/>
        <v>3 Kan identifisere problemstillinger ved mer kompliserte avtaler.</v>
      </c>
      <c r="E40">
        <f t="shared" si="0"/>
        <v>3</v>
      </c>
    </row>
    <row r="41" spans="2:5" x14ac:dyDescent="0.25">
      <c r="B41" s="31">
        <v>4</v>
      </c>
      <c r="C41" s="3" t="s">
        <v>109</v>
      </c>
      <c r="D41" t="str">
        <f t="shared" si="5"/>
        <v>4 Erfaring med kompliserte transaksjoner og avtaler</v>
      </c>
      <c r="E41">
        <f t="shared" si="0"/>
        <v>4</v>
      </c>
    </row>
    <row r="42" spans="2:5" x14ac:dyDescent="0.25">
      <c r="B42" s="31">
        <v>5</v>
      </c>
      <c r="C42" s="3" t="s">
        <v>108</v>
      </c>
      <c r="D42" t="str">
        <f t="shared" si="5"/>
        <v>5 Lang erfaring med kompliserte transaksjoner og avtaler</v>
      </c>
      <c r="E42">
        <f t="shared" si="0"/>
        <v>5</v>
      </c>
    </row>
    <row r="43" spans="2:5" x14ac:dyDescent="0.25">
      <c r="B43" s="31"/>
      <c r="C43" s="3"/>
      <c r="E43">
        <f t="shared" si="0"/>
        <v>0</v>
      </c>
    </row>
    <row r="44" spans="2:5" x14ac:dyDescent="0.25">
      <c r="B44" s="32" t="s">
        <v>4</v>
      </c>
      <c r="C44" s="28" t="s">
        <v>72</v>
      </c>
      <c r="E44" t="str">
        <f t="shared" si="0"/>
        <v>Karakter</v>
      </c>
    </row>
    <row r="45" spans="2:5" x14ac:dyDescent="0.25">
      <c r="B45" s="30">
        <v>0</v>
      </c>
      <c r="C45" s="22" t="s">
        <v>33</v>
      </c>
      <c r="D45" t="str">
        <f>B45&amp;" "&amp;C45</f>
        <v>0 Ingen ferdigheter / ikke vurdert</v>
      </c>
      <c r="E45">
        <f t="shared" si="0"/>
        <v>0</v>
      </c>
    </row>
    <row r="46" spans="2:5" x14ac:dyDescent="0.25">
      <c r="B46" s="31">
        <v>1</v>
      </c>
      <c r="C46" s="25" t="s">
        <v>17</v>
      </c>
      <c r="D46" t="str">
        <f t="shared" ref="D46:D50" si="6">B46&amp;" "&amp;C46</f>
        <v>1 Rapportering til kunder</v>
      </c>
      <c r="E46">
        <f t="shared" si="0"/>
        <v>1</v>
      </c>
    </row>
    <row r="47" spans="2:5" x14ac:dyDescent="0.25">
      <c r="B47" s="31">
        <v>2</v>
      </c>
      <c r="C47" s="25" t="s">
        <v>21</v>
      </c>
      <c r="D47" t="str">
        <f t="shared" si="6"/>
        <v>2 Utarbeidelse av rapporter og analyser</v>
      </c>
      <c r="E47">
        <f t="shared" si="0"/>
        <v>2</v>
      </c>
    </row>
    <row r="48" spans="2:5" x14ac:dyDescent="0.25">
      <c r="B48" s="31">
        <v>3</v>
      </c>
      <c r="C48" s="25" t="s">
        <v>18</v>
      </c>
      <c r="D48" t="str">
        <f t="shared" si="6"/>
        <v>3 Lang erfaring i rapportering, likviditets og lønnsomhetsanalyse</v>
      </c>
      <c r="E48">
        <f t="shared" si="0"/>
        <v>3</v>
      </c>
    </row>
    <row r="49" spans="2:5" x14ac:dyDescent="0.25">
      <c r="B49" s="31">
        <v>4</v>
      </c>
      <c r="C49" s="25" t="s">
        <v>19</v>
      </c>
      <c r="D49" t="str">
        <f t="shared" si="6"/>
        <v>4 Bistått kunder med de fleste CFO-oppgaver som kostnadskontroll, økonomistyring og analyser</v>
      </c>
      <c r="E49">
        <f t="shared" si="0"/>
        <v>4</v>
      </c>
    </row>
    <row r="50" spans="2:5" x14ac:dyDescent="0.25">
      <c r="B50" s="31">
        <v>5</v>
      </c>
      <c r="C50" s="25" t="s">
        <v>20</v>
      </c>
      <c r="D50" t="str">
        <f t="shared" si="6"/>
        <v>5 Forretningsutvikling og ressurs for styret og ledelse</v>
      </c>
      <c r="E50">
        <f t="shared" si="0"/>
        <v>5</v>
      </c>
    </row>
    <row r="51" spans="2:5" x14ac:dyDescent="0.25">
      <c r="B51" s="31"/>
      <c r="C51" s="3"/>
      <c r="E51">
        <f t="shared" si="0"/>
        <v>0</v>
      </c>
    </row>
    <row r="52" spans="2:5" x14ac:dyDescent="0.25">
      <c r="B52" s="32" t="s">
        <v>4</v>
      </c>
      <c r="C52" s="28" t="s">
        <v>116</v>
      </c>
      <c r="E52" t="str">
        <f t="shared" si="0"/>
        <v>Karakter</v>
      </c>
    </row>
    <row r="53" spans="2:5" x14ac:dyDescent="0.25">
      <c r="B53" s="30">
        <v>0</v>
      </c>
      <c r="C53" s="22" t="s">
        <v>33</v>
      </c>
      <c r="D53" t="str">
        <f>B53&amp;" "&amp;C53</f>
        <v>0 Ingen ferdigheter / ikke vurdert</v>
      </c>
      <c r="E53">
        <f t="shared" si="0"/>
        <v>0</v>
      </c>
    </row>
    <row r="54" spans="2:5" x14ac:dyDescent="0.25">
      <c r="B54" s="31">
        <v>1</v>
      </c>
      <c r="C54" s="25" t="s">
        <v>22</v>
      </c>
      <c r="D54" t="str">
        <f t="shared" ref="D54:D58" si="7">B54&amp;" "&amp;C54</f>
        <v>1 Ansvarlig for mindre prosjekter. Eks implementering av kundeforhold, internprosjekt</v>
      </c>
      <c r="E54">
        <f t="shared" si="0"/>
        <v>1</v>
      </c>
    </row>
    <row r="55" spans="2:5" x14ac:dyDescent="0.25">
      <c r="B55" s="31">
        <v>2</v>
      </c>
      <c r="C55" s="25" t="s">
        <v>23</v>
      </c>
      <c r="D55" t="str">
        <f t="shared" si="7"/>
        <v>2 Vært prosjektleder for ulike kundeoppdrag</v>
      </c>
      <c r="E55">
        <f t="shared" si="0"/>
        <v>2</v>
      </c>
    </row>
    <row r="56" spans="2:5" x14ac:dyDescent="0.25">
      <c r="B56" s="31">
        <v>3</v>
      </c>
      <c r="C56" s="25" t="s">
        <v>107</v>
      </c>
      <c r="D56" t="str">
        <f t="shared" si="7"/>
        <v>3 Vært prosjektleder for ulike kundeoppdrag, også større prosjekter</v>
      </c>
      <c r="E56">
        <f t="shared" si="0"/>
        <v>3</v>
      </c>
    </row>
    <row r="57" spans="2:5" x14ac:dyDescent="0.25">
      <c r="B57" s="31">
        <v>4</v>
      </c>
      <c r="C57" s="25" t="s">
        <v>106</v>
      </c>
      <c r="D57" t="str">
        <f t="shared" si="7"/>
        <v>4 Lang erfaring som prosjektleder og mestrer rollen godt</v>
      </c>
      <c r="E57">
        <f t="shared" si="0"/>
        <v>4</v>
      </c>
    </row>
    <row r="58" spans="2:5" x14ac:dyDescent="0.25">
      <c r="B58" s="31">
        <v>5</v>
      </c>
      <c r="C58" s="3" t="s">
        <v>105</v>
      </c>
      <c r="D58" t="str">
        <f t="shared" si="7"/>
        <v>5 Lang erfaring og har vært prosjektleder på større krevende prosjekter med gode resultater</v>
      </c>
      <c r="E58">
        <f t="shared" si="0"/>
        <v>5</v>
      </c>
    </row>
    <row r="59" spans="2:5" x14ac:dyDescent="0.25">
      <c r="B59" s="31"/>
      <c r="C59" s="3"/>
      <c r="E59">
        <f t="shared" si="0"/>
        <v>0</v>
      </c>
    </row>
    <row r="60" spans="2:5" x14ac:dyDescent="0.25">
      <c r="B60" s="32" t="s">
        <v>4</v>
      </c>
      <c r="C60" s="28" t="s">
        <v>73</v>
      </c>
      <c r="E60" t="str">
        <f t="shared" si="0"/>
        <v>Karakter</v>
      </c>
    </row>
    <row r="61" spans="2:5" x14ac:dyDescent="0.25">
      <c r="B61" s="30">
        <v>0</v>
      </c>
      <c r="C61" s="22" t="s">
        <v>33</v>
      </c>
      <c r="D61" t="str">
        <f>B61&amp;" "&amp;C61</f>
        <v>0 Ingen ferdigheter / ikke vurdert</v>
      </c>
      <c r="E61">
        <f t="shared" si="0"/>
        <v>0</v>
      </c>
    </row>
    <row r="62" spans="2:5" x14ac:dyDescent="0.25">
      <c r="B62" s="31">
        <v>1</v>
      </c>
      <c r="C62" s="25" t="s">
        <v>24</v>
      </c>
      <c r="D62" t="str">
        <f t="shared" ref="D62:D66" si="8">B62&amp;" "&amp;C62</f>
        <v>1 Liker best å jobbe alene</v>
      </c>
      <c r="E62">
        <f t="shared" si="0"/>
        <v>1</v>
      </c>
    </row>
    <row r="63" spans="2:5" x14ac:dyDescent="0.25">
      <c r="B63" s="31">
        <v>2</v>
      </c>
      <c r="C63" s="25" t="s">
        <v>25</v>
      </c>
      <c r="D63" t="str">
        <f t="shared" si="8"/>
        <v>2 Trives med kundemøter og føler at disse mestres</v>
      </c>
      <c r="E63">
        <f t="shared" si="0"/>
        <v>2</v>
      </c>
    </row>
    <row r="64" spans="2:5" x14ac:dyDescent="0.25">
      <c r="B64" s="31">
        <v>3</v>
      </c>
      <c r="C64" s="25" t="s">
        <v>35</v>
      </c>
      <c r="D64" t="str">
        <f t="shared" si="8"/>
        <v>3 Lang erfaring med kundemøter og trives med alle aspekter av dette</v>
      </c>
      <c r="E64">
        <f t="shared" si="0"/>
        <v>3</v>
      </c>
    </row>
    <row r="65" spans="2:5" x14ac:dyDescent="0.25">
      <c r="B65" s="31">
        <v>4</v>
      </c>
      <c r="C65" s="25" t="s">
        <v>104</v>
      </c>
      <c r="D65" t="str">
        <f t="shared" si="8"/>
        <v>4 Utadvendt og trygg i møte med alle typer mennesker</v>
      </c>
      <c r="E65">
        <f t="shared" si="0"/>
        <v>4</v>
      </c>
    </row>
    <row r="66" spans="2:5" x14ac:dyDescent="0.25">
      <c r="B66" s="31">
        <v>5</v>
      </c>
      <c r="C66" s="25" t="s">
        <v>26</v>
      </c>
      <c r="D66" t="str">
        <f t="shared" si="8"/>
        <v>5 Veldig utadvendt og trives på arenaer hvor det er mye mingling og smalltalk</v>
      </c>
      <c r="E66">
        <f t="shared" si="0"/>
        <v>5</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B20" sqref="B20"/>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79</v>
      </c>
      <c r="D5" s="35"/>
    </row>
    <row r="6" spans="2:4" hidden="1" x14ac:dyDescent="0.25">
      <c r="C6" s="3" t="str">
        <f>"Kompetansekart "&amp;C5</f>
        <v>Kompetansekart Eksempel 1</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t="s">
        <v>43</v>
      </c>
      <c r="D14">
        <f>IFERROR(VLOOKUP(C14,'Innstillinger målepunkter'!D$5:E$66,2,FALSE),"")</f>
        <v>5</v>
      </c>
    </row>
    <row r="15" spans="2:4" x14ac:dyDescent="0.25">
      <c r="B15" t="str">
        <f>'Innstillinger målepunkter'!C12</f>
        <v>B) Årsoppgjør</v>
      </c>
      <c r="C15" s="4" t="s">
        <v>67</v>
      </c>
      <c r="D15">
        <f>IFERROR(VLOOKUP(C15,'Innstillinger målepunkter'!D$5:E$66,2,FALSE),"")</f>
        <v>2</v>
      </c>
    </row>
    <row r="16" spans="2:4" x14ac:dyDescent="0.25">
      <c r="B16" t="str">
        <f>'Innstillinger målepunkter'!C20</f>
        <v>C) Lønn</v>
      </c>
      <c r="C16" s="4" t="s">
        <v>38</v>
      </c>
      <c r="D16">
        <f>IFERROR(VLOOKUP(C16,'Innstillinger målepunkter'!D$5:E$66,2,FALSE),"")</f>
        <v>1</v>
      </c>
    </row>
    <row r="17" spans="2:4" x14ac:dyDescent="0.25">
      <c r="B17" t="str">
        <f>'Innstillinger målepunkter'!C28</f>
        <v>D) IT og systemer</v>
      </c>
      <c r="C17" s="4" t="s">
        <v>34</v>
      </c>
      <c r="D17">
        <f>IFERROR(VLOOKUP(C17,'Innstillinger målepunkter'!D$5:E$66,2,FALSE),"")</f>
        <v>0</v>
      </c>
    </row>
    <row r="18" spans="2:4" x14ac:dyDescent="0.25">
      <c r="B18" t="str">
        <f>'Innstillinger målepunkter'!C36</f>
        <v>E) Selskapsrett, transaksjoner og avtaler</v>
      </c>
      <c r="C18" t="s">
        <v>39</v>
      </c>
      <c r="D18">
        <f>IFERROR(VLOOKUP(C18,'Innstillinger målepunkter'!D$5:E$66,2,FALSE),"")</f>
        <v>1</v>
      </c>
    </row>
    <row r="19" spans="2:4" x14ac:dyDescent="0.25">
      <c r="B19" t="str">
        <f>'Innstillinger målepunkter'!C44</f>
        <v>F) Bedriftsøkonomisk rådgivning</v>
      </c>
      <c r="C19" s="4" t="s">
        <v>40</v>
      </c>
      <c r="D19">
        <f>IFERROR(VLOOKUP(C19,'Innstillinger målepunkter'!D$5:E$66,2,FALSE),"")</f>
        <v>2</v>
      </c>
    </row>
    <row r="20" spans="2:4" x14ac:dyDescent="0.25">
      <c r="B20" t="str">
        <f>'Innstillinger målepunkter'!C52</f>
        <v>G) Prosjektledelse</v>
      </c>
      <c r="C20" s="4" t="s">
        <v>78</v>
      </c>
      <c r="D20">
        <f>IFERROR(VLOOKUP(C20,'Innstillinger målepunkter'!D$5:E$66,2,FALSE),"")</f>
        <v>2</v>
      </c>
    </row>
    <row r="21" spans="2:4" ht="30" x14ac:dyDescent="0.25">
      <c r="B21" t="str">
        <f>'Innstillinger målepunkter'!C60</f>
        <v>H) Relasjonskompetanse</v>
      </c>
      <c r="C21" s="4" t="s">
        <v>42</v>
      </c>
      <c r="D21">
        <f>IFERROR(VLOOKUP(C21,'Innstillinger målepunkter'!D$5:E$66,2,FALSE),"")</f>
        <v>5</v>
      </c>
    </row>
    <row r="22" spans="2:4" x14ac:dyDescent="0.25">
      <c r="B22" t="s">
        <v>66</v>
      </c>
      <c r="C22" s="4"/>
      <c r="D22" s="5">
        <f>SUBTOTAL(101,Tabell1[Karakter])</f>
        <v>2.25</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n">
          <x14:formula1>
            <xm:f>'Innstillinger målepunkter'!$D$5:$D$10</xm:f>
          </x14:formula1>
          <xm:sqref>C14</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målepunkter'!$D$61:$D$66</xm:f>
          </x14:formula1>
          <xm:sqref>C21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8" sqref="C18"/>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42" t="s">
        <v>81</v>
      </c>
      <c r="D5" s="43"/>
    </row>
    <row r="6" spans="2:4" ht="15" hidden="1" customHeight="1" x14ac:dyDescent="0.25">
      <c r="C6" s="3" t="str">
        <f>"Kompetansekart "&amp;C5</f>
        <v>Kompetansekart Eksempel 2</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t="s">
        <v>43</v>
      </c>
      <c r="D14">
        <f>IFERROR(VLOOKUP(C14,'Innstillinger målepunkter'!D$5:E$66,2,FALSE),"")</f>
        <v>5</v>
      </c>
    </row>
    <row r="15" spans="2:4" x14ac:dyDescent="0.25">
      <c r="B15" t="str">
        <f>'Innstillinger målepunkter'!C12</f>
        <v>B) Årsoppgjør</v>
      </c>
      <c r="C15" s="4" t="s">
        <v>67</v>
      </c>
      <c r="D15">
        <f>IFERROR(VLOOKUP(C15,'Innstillinger målepunkter'!D$5:E$66,2,FALSE),"")</f>
        <v>2</v>
      </c>
    </row>
    <row r="16" spans="2:4" ht="30" customHeight="1" x14ac:dyDescent="0.25">
      <c r="B16" t="str">
        <f>'Innstillinger målepunkter'!C20</f>
        <v>C) Lønn</v>
      </c>
      <c r="C16" s="4" t="s">
        <v>38</v>
      </c>
      <c r="D16">
        <f>IFERROR(VLOOKUP(C16,'Innstillinger målepunkter'!D$5:E$66,2,FALSE),"")</f>
        <v>1</v>
      </c>
    </row>
    <row r="17" spans="2:4" x14ac:dyDescent="0.25">
      <c r="B17" t="str">
        <f>'Innstillinger målepunkter'!C28</f>
        <v>D) IT og systemer</v>
      </c>
      <c r="C17" s="4" t="s">
        <v>114</v>
      </c>
      <c r="D17">
        <f>IFERROR(VLOOKUP(C17,'Innstillinger målepunkter'!D$5:E$66,2,FALSE),"")</f>
        <v>2</v>
      </c>
    </row>
    <row r="18" spans="2:4" x14ac:dyDescent="0.25">
      <c r="B18" t="str">
        <f>'Innstillinger målepunkter'!C36</f>
        <v>E) Selskapsrett, transaksjoner og avtaler</v>
      </c>
      <c r="C18" t="s">
        <v>115</v>
      </c>
      <c r="D18">
        <f>IFERROR(VLOOKUP(C18,'Innstillinger målepunkter'!D$5:E$66,2,FALSE),"")</f>
        <v>2</v>
      </c>
    </row>
    <row r="19" spans="2:4" x14ac:dyDescent="0.25">
      <c r="B19" t="str">
        <f>'Innstillinger målepunkter'!C44</f>
        <v>F) Bedriftsøkonomisk rådgivning</v>
      </c>
      <c r="C19" s="4" t="s">
        <v>40</v>
      </c>
      <c r="D19">
        <f>IFERROR(VLOOKUP(C19,'Innstillinger målepunkter'!D$5:E$66,2,FALSE),"")</f>
        <v>2</v>
      </c>
    </row>
    <row r="20" spans="2:4" ht="45" customHeight="1" x14ac:dyDescent="0.25">
      <c r="B20" t="str">
        <f>'Innstillinger målepunkter'!C52</f>
        <v>G) Prosjektledelse</v>
      </c>
      <c r="C20" s="4" t="s">
        <v>41</v>
      </c>
      <c r="D20">
        <f>IFERROR(VLOOKUP(C20,'Innstillinger målepunkter'!D$5:E$66,2,FALSE),"")</f>
        <v>1</v>
      </c>
    </row>
    <row r="21" spans="2:4" x14ac:dyDescent="0.25">
      <c r="B21" t="str">
        <f>'Innstillinger målepunkter'!C60</f>
        <v>H) Relasjonskompetanse</v>
      </c>
      <c r="C21" s="4" t="s">
        <v>74</v>
      </c>
      <c r="D21">
        <f>IFERROR(VLOOKUP(C21,'Innstillinger målepunkter'!D$5:E$66,2,FALSE),"")</f>
        <v>2</v>
      </c>
    </row>
    <row r="22" spans="2:4" x14ac:dyDescent="0.25">
      <c r="B22" t="s">
        <v>66</v>
      </c>
      <c r="C22" s="4"/>
      <c r="D22" s="5">
        <f>SUBTOTAL(101,Tabell14[Karakter])</f>
        <v>2.125</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7" sqref="C17"/>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80</v>
      </c>
      <c r="D5" s="35"/>
    </row>
    <row r="6" spans="2:4" hidden="1" x14ac:dyDescent="0.25">
      <c r="C6" s="3" t="str">
        <f>"Kompetansekart "&amp;C5</f>
        <v>Kompetansekart Eksempel 3</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t="s">
        <v>32</v>
      </c>
      <c r="D14">
        <f>IFERROR(VLOOKUP(C14,'Innstillinger målepunkter'!D$5:E$66,2,FALSE),"")</f>
        <v>1</v>
      </c>
    </row>
    <row r="15" spans="2:4" x14ac:dyDescent="0.25">
      <c r="B15" t="str">
        <f>'Innstillinger målepunkter'!C12</f>
        <v>B) Årsoppgjør</v>
      </c>
      <c r="C15" s="4" t="s">
        <v>34</v>
      </c>
      <c r="D15">
        <f>IFERROR(VLOOKUP(C15,'Innstillinger målepunkter'!D$5:E$66,2,FALSE),"")</f>
        <v>0</v>
      </c>
    </row>
    <row r="16" spans="2:4" x14ac:dyDescent="0.25">
      <c r="B16" t="str">
        <f>'Innstillinger målepunkter'!C20</f>
        <v>C) Lønn</v>
      </c>
      <c r="C16" s="4" t="s">
        <v>34</v>
      </c>
      <c r="D16">
        <f>IFERROR(VLOOKUP(C16,'Innstillinger målepunkter'!D$5:E$66,2,FALSE),"")</f>
        <v>0</v>
      </c>
    </row>
    <row r="17" spans="2:4" x14ac:dyDescent="0.25">
      <c r="B17" t="str">
        <f>'Innstillinger målepunkter'!C28</f>
        <v>D) IT og systemer</v>
      </c>
      <c r="C17" s="4" t="s">
        <v>113</v>
      </c>
      <c r="D17">
        <f>IFERROR(VLOOKUP(C17,'Innstillinger målepunkter'!D$5:E$66,2,FALSE),"")</f>
        <v>4</v>
      </c>
    </row>
    <row r="18" spans="2:4" x14ac:dyDescent="0.25">
      <c r="B18" t="str">
        <f>'Innstillinger målepunkter'!C36</f>
        <v>E) Selskapsrett, transaksjoner og avtaler</v>
      </c>
      <c r="C18" t="s">
        <v>39</v>
      </c>
      <c r="D18">
        <f>IFERROR(VLOOKUP(C18,'Innstillinger målepunkter'!D$5:E$66,2,FALSE),"")</f>
        <v>1</v>
      </c>
    </row>
    <row r="19" spans="2:4" ht="30" x14ac:dyDescent="0.25">
      <c r="B19" t="str">
        <f>'Innstillinger målepunkter'!C44</f>
        <v>F) Bedriftsøkonomisk rådgivning</v>
      </c>
      <c r="C19" s="4" t="s">
        <v>99</v>
      </c>
      <c r="D19">
        <f>IFERROR(VLOOKUP(C19,'Innstillinger målepunkter'!D$5:E$66,2,FALSE),"")</f>
        <v>4</v>
      </c>
    </row>
    <row r="20" spans="2:4" x14ac:dyDescent="0.25">
      <c r="B20" t="str">
        <f>'Innstillinger målepunkter'!C52</f>
        <v>G) Prosjektledelse</v>
      </c>
      <c r="C20" s="4" t="s">
        <v>78</v>
      </c>
      <c r="D20">
        <f>IFERROR(VLOOKUP(C20,'Innstillinger målepunkter'!D$5:E$66,2,FALSE),"")</f>
        <v>2</v>
      </c>
    </row>
    <row r="21" spans="2:4" ht="30" x14ac:dyDescent="0.25">
      <c r="B21" t="str">
        <f>'Innstillinger målepunkter'!C60</f>
        <v>H) Relasjonskompetanse</v>
      </c>
      <c r="C21" s="4" t="s">
        <v>100</v>
      </c>
      <c r="D21">
        <f>IFERROR(VLOOKUP(C21,'Innstillinger målepunkter'!D$5:E$66,2,FALSE),"")</f>
        <v>3</v>
      </c>
    </row>
    <row r="22" spans="2:4" x14ac:dyDescent="0.25">
      <c r="B22" t="s">
        <v>66</v>
      </c>
      <c r="C22" s="4"/>
      <c r="D22" s="5">
        <f>SUBTOTAL(101,Tabell17[Karakter])</f>
        <v>1.875</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7" sqref="C17"/>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83</v>
      </c>
      <c r="D5" s="35"/>
    </row>
    <row r="6" spans="2:4" hidden="1" x14ac:dyDescent="0.25">
      <c r="C6" s="3" t="str">
        <f>"Kompetansekart "&amp;C5</f>
        <v>Kompetansekart Navn 4</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SUBTOTAL(101,Tabell13[Karakter])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5" sqref="C15:C18"/>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82</v>
      </c>
      <c r="D5" s="35"/>
    </row>
    <row r="6" spans="2:4" hidden="1" x14ac:dyDescent="0.25">
      <c r="C6" s="3" t="str">
        <f>"Kompetansekart "&amp;C5</f>
        <v>Kompetansekart Navn 5</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SUBTOTAL(101,Tabell16[Karakter])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2"/>
  <sheetViews>
    <sheetView showGridLines="0" workbookViewId="0">
      <selection activeCell="C14" sqref="C14:C21"/>
    </sheetView>
  </sheetViews>
  <sheetFormatPr baseColWidth="10" defaultRowHeight="15" x14ac:dyDescent="0.25"/>
  <cols>
    <col min="2" max="2" width="36" customWidth="1"/>
    <col min="3" max="3" width="54" style="3" customWidth="1"/>
    <col min="4" max="4" width="13" customWidth="1"/>
  </cols>
  <sheetData>
    <row r="5" spans="2:4" ht="21" x14ac:dyDescent="0.35">
      <c r="B5" s="6" t="s">
        <v>31</v>
      </c>
      <c r="C5" s="35" t="s">
        <v>84</v>
      </c>
      <c r="D5" s="35"/>
    </row>
    <row r="6" spans="2:4" hidden="1" x14ac:dyDescent="0.25">
      <c r="C6" s="3" t="str">
        <f>"Kompetansekart "&amp;C5</f>
        <v>Kompetansekart Navn 6</v>
      </c>
    </row>
    <row r="8" spans="2:4" x14ac:dyDescent="0.25">
      <c r="B8" s="36" t="s">
        <v>77</v>
      </c>
      <c r="C8" s="37"/>
      <c r="D8" s="38"/>
    </row>
    <row r="9" spans="2:4" x14ac:dyDescent="0.25">
      <c r="B9" s="39"/>
      <c r="C9" s="40"/>
      <c r="D9" s="41"/>
    </row>
    <row r="10" spans="2:4" x14ac:dyDescent="0.25">
      <c r="B10" s="34"/>
      <c r="C10" s="34"/>
      <c r="D10" s="34"/>
    </row>
    <row r="11" spans="2:4" x14ac:dyDescent="0.25">
      <c r="B11" s="34"/>
      <c r="C11" s="34"/>
      <c r="D11" s="34"/>
    </row>
    <row r="13" spans="2:4" x14ac:dyDescent="0.25">
      <c r="B13" s="1" t="s">
        <v>27</v>
      </c>
      <c r="C13" s="2" t="s">
        <v>28</v>
      </c>
      <c r="D13" s="1" t="s">
        <v>4</v>
      </c>
    </row>
    <row r="14" spans="2:4" x14ac:dyDescent="0.25">
      <c r="B14" t="str">
        <f>'Innstillinger målepunkter'!C4</f>
        <v>A) Regnskap</v>
      </c>
      <c r="C14" s="4"/>
      <c r="D14" t="str">
        <f>IFERROR(VLOOKUP(C14,'Innstillinger målepunkter'!D$5:E$66,2,FALSE),"")</f>
        <v/>
      </c>
    </row>
    <row r="15" spans="2:4" x14ac:dyDescent="0.25">
      <c r="B15" t="str">
        <f>'Innstillinger målepunkter'!C12</f>
        <v>B) Årsoppgjør</v>
      </c>
      <c r="C15" s="4"/>
      <c r="D15" t="str">
        <f>IFERROR(VLOOKUP(C15,'Innstillinger målepunkter'!D$5:E$66,2,FALSE),"")</f>
        <v/>
      </c>
    </row>
    <row r="16" spans="2:4" x14ac:dyDescent="0.25">
      <c r="B16" t="str">
        <f>'Innstillinger målepunkter'!C20</f>
        <v>C) Lønn</v>
      </c>
      <c r="C16" s="4"/>
      <c r="D16" t="str">
        <f>IFERROR(VLOOKUP(C16,'Innstillinger målepunkter'!D$5:E$66,2,FALSE),"")</f>
        <v/>
      </c>
    </row>
    <row r="17" spans="2:4" x14ac:dyDescent="0.25">
      <c r="B17" t="str">
        <f>'Innstillinger målepunkter'!C28</f>
        <v>D) IT og systemer</v>
      </c>
      <c r="C17" s="4"/>
      <c r="D17" t="str">
        <f>IFERROR(VLOOKUP(C17,'Innstillinger målepunkter'!D$5:E$66,2,FALSE),"")</f>
        <v/>
      </c>
    </row>
    <row r="18" spans="2:4" x14ac:dyDescent="0.25">
      <c r="B18" t="str">
        <f>'Innstillinger målepunkter'!C36</f>
        <v>E) Selskapsrett, transaksjoner og avtaler</v>
      </c>
      <c r="C18"/>
      <c r="D18" t="str">
        <f>IFERROR(VLOOKUP(C18,'Innstillinger målepunkter'!D$5:E$66,2,FALSE),"")</f>
        <v/>
      </c>
    </row>
    <row r="19" spans="2:4" x14ac:dyDescent="0.25">
      <c r="B19" t="str">
        <f>'Innstillinger målepunkter'!C44</f>
        <v>F) Bedriftsøkonomisk rådgivning</v>
      </c>
      <c r="C19" s="4"/>
      <c r="D19" t="str">
        <f>IFERROR(VLOOKUP(C19,'Innstillinger målepunkter'!D$5:E$66,2,FALSE),"")</f>
        <v/>
      </c>
    </row>
    <row r="20" spans="2:4" x14ac:dyDescent="0.25">
      <c r="B20" t="str">
        <f>'Innstillinger målepunkter'!C52</f>
        <v>G) Prosjektledelse</v>
      </c>
      <c r="C20" s="4"/>
      <c r="D20" t="str">
        <f>IFERROR(VLOOKUP(C20,'Innstillinger målepunkter'!D$5:E$66,2,FALSE),"")</f>
        <v/>
      </c>
    </row>
    <row r="21" spans="2:4" x14ac:dyDescent="0.25">
      <c r="B21" t="str">
        <f>'Innstillinger målepunkter'!C60</f>
        <v>H) Relasjonskompetanse</v>
      </c>
      <c r="C21" s="4"/>
      <c r="D21" t="str">
        <f>IFERROR(VLOOKUP(C21,'Innstillinger målepunkter'!D$5:E$66,2,FALSE),"")</f>
        <v/>
      </c>
    </row>
    <row r="22" spans="2:4" x14ac:dyDescent="0.25">
      <c r="B22" t="s">
        <v>66</v>
      </c>
      <c r="C22" s="4"/>
      <c r="D22" s="5" t="e">
        <f>SUBTOTAL(101,Tabell18[Karakter])</f>
        <v>#DIV/0!</v>
      </c>
    </row>
  </sheetData>
  <mergeCells count="2">
    <mergeCell ref="C5:D5"/>
    <mergeCell ref="B8:D9"/>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error="Velg fra liste">
          <x14:formula1>
            <xm:f>'Innstillinger målepunkter'!$D$61:$D$66</xm:f>
          </x14:formula1>
          <xm:sqref>C21</xm:sqref>
        </x14:dataValidation>
        <x14:dataValidation type="list" allowBlank="1" showInputMessage="1" showErrorMessage="1" error="Velg fra liste">
          <x14:formula1>
            <xm:f>'Innstillinger målepunkter'!$D$53:$D$58</xm:f>
          </x14:formula1>
          <xm:sqref>C20</xm:sqref>
        </x14:dataValidation>
        <x14:dataValidation type="list" allowBlank="1" showInputMessage="1" showErrorMessage="1" error="Velg fra liste">
          <x14:formula1>
            <xm:f>'Innstillinger målepunkter'!$D$45:$D$50</xm:f>
          </x14:formula1>
          <xm:sqref>C19</xm:sqref>
        </x14:dataValidation>
        <x14:dataValidation type="list" allowBlank="1" showInputMessage="1" showErrorMessage="1">
          <x14:formula1>
            <xm:f>'Innstillinger målepunkter'!$D$37:$D$42</xm:f>
          </x14:formula1>
          <xm:sqref>C18</xm:sqref>
        </x14:dataValidation>
        <x14:dataValidation type="list" allowBlank="1" showInputMessage="1" showErrorMessage="1" error="Velg fra liste">
          <x14:formula1>
            <xm:f>'Innstillinger målepunkter'!$D$29:$D$34</xm:f>
          </x14:formula1>
          <xm:sqref>C17</xm:sqref>
        </x14:dataValidation>
        <x14:dataValidation type="list" allowBlank="1" showInputMessage="1" showErrorMessage="1">
          <x14:formula1>
            <xm:f>'Innstillinger målepunkter'!$D$21:$D$26</xm:f>
          </x14:formula1>
          <xm:sqref>C16</xm:sqref>
        </x14:dataValidation>
        <x14:dataValidation type="list" allowBlank="1" showInputMessage="1" showErrorMessage="1" error="Velg fra liste">
          <x14:formula1>
            <xm:f>'Innstillinger målepunkter'!$D$13:$D$18</xm:f>
          </x14:formula1>
          <xm:sqref>C15</xm:sqref>
        </x14:dataValidation>
        <x14:dataValidation type="list" allowBlank="1" showInputMessage="1" showErrorMessage="1" error="Velg fra listen">
          <x14:formula1>
            <xm:f>'Innstillinger målepunkter'!$D$5:$D$10</xm:f>
          </x14:formula1>
          <xm:sqref>C14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24</vt:i4>
      </vt:variant>
    </vt:vector>
  </HeadingPairs>
  <TitlesOfParts>
    <vt:vector size="24" baseType="lpstr">
      <vt:lpstr>Dashbord</vt:lpstr>
      <vt:lpstr>Grafikk</vt:lpstr>
      <vt:lpstr>Innstillinger målepunkter</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Ark4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Jørgen Småbrekke;Value Accounting AS</dc:creator>
  <cp:lastModifiedBy>Hans Christian Ellefsen</cp:lastModifiedBy>
  <dcterms:created xsi:type="dcterms:W3CDTF">2015-11-19T08:34:22Z</dcterms:created>
  <dcterms:modified xsi:type="dcterms:W3CDTF">2015-11-23T07:37:05Z</dcterms:modified>
</cp:coreProperties>
</file>